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155" windowHeight="6960" activeTab="0"/>
  </bookViews>
  <sheets>
    <sheet name="Arts" sheetId="1" r:id="rId1"/>
  </sheets>
  <externalReferences>
    <externalReference r:id="rId4"/>
  </externalReferences>
  <definedNames>
    <definedName name="_xlnm.Print_Area" localSheetId="0">'Arts'!$A$1:$I$109</definedName>
  </definedNames>
  <calcPr fullCalcOnLoad="1"/>
</workbook>
</file>

<file path=xl/sharedStrings.xml><?xml version="1.0" encoding="utf-8"?>
<sst xmlns="http://schemas.openxmlformats.org/spreadsheetml/2006/main" count="69" uniqueCount="39">
  <si>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</si>
  <si>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</si>
  <si>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</si>
  <si>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</si>
  <si>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</si>
  <si>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</si>
  <si>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</si>
  <si>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</si>
  <si>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</si>
  <si>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</si>
  <si>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</si>
  <si>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</si>
  <si>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</si>
  <si>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</si>
  <si>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</si>
  <si>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</si>
  <si>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</si>
  <si>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</si>
  <si>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</si>
  <si>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</si>
  <si>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</si>
  <si>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</si>
  <si>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</si>
  <si>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</si>
  <si>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</si>
  <si>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</si>
  <si>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Telework</t>
  </si>
  <si>
    <t>Light Rail</t>
  </si>
  <si>
    <t>Arts, Commission on the - West Roosevelt</t>
  </si>
  <si>
    <t>Number of Employees Interested in an Alternate Mode</t>
  </si>
  <si>
    <t>NO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</si>
  <si>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</si>
  <si>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</si>
  <si>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</si>
  <si>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</si>
  <si>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</si>
  <si>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</si>
  <si>
    <t xml:space="preserve">                                                                        -  </t>
  </si>
  <si>
    <t>YES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</si>
</sst>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167" fontId="4" fillId="0" borderId="17" xfId="59" applyNumberFormat="1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19" fillId="0" borderId="0" xfId="0" applyFont="1" applyAlignment="1">
      <alignment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18" fillId="0" borderId="18" xfId="0" applyFont="1" applyBorder="1" applyAlignment="1">
      <alignment horizontal="center"/>
    </xf>
    <xf numFmtId="3" fontId="18" fillId="0" borderId="19" xfId="42" applyNumberFormat="1" applyFont="1" applyFill="1" applyBorder="1" applyAlignment="1">
      <alignment/>
    </xf>
    <xf numFmtId="167" fontId="18" fillId="0" borderId="20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8" fillId="0" borderId="16" xfId="0" applyFont="1" applyBorder="1" applyAlignment="1">
      <alignment/>
    </xf>
    <xf numFmtId="3" fontId="18" fillId="0" borderId="21" xfId="42" applyNumberFormat="1" applyFont="1" applyFill="1" applyBorder="1" applyAlignment="1">
      <alignment/>
    </xf>
    <xf numFmtId="167" fontId="18" fillId="0" borderId="22" xfId="59" applyNumberFormat="1" applyFont="1" applyBorder="1" applyAlignment="1">
      <alignment/>
    </xf>
    <xf numFmtId="0" fontId="18" fillId="0" borderId="16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23" xfId="59" applyNumberFormat="1" applyFont="1" applyBorder="1" applyAlignment="1">
      <alignment/>
    </xf>
    <xf numFmtId="1" fontId="18" fillId="0" borderId="24" xfId="59" applyNumberFormat="1" applyFont="1" applyBorder="1" applyAlignment="1">
      <alignment horizontal="center"/>
    </xf>
    <xf numFmtId="1" fontId="18" fillId="0" borderId="25" xfId="59" applyNumberFormat="1" applyFont="1" applyBorder="1" applyAlignment="1">
      <alignment/>
    </xf>
    <xf numFmtId="1" fontId="18" fillId="0" borderId="26" xfId="59" applyNumberFormat="1" applyFont="1" applyBorder="1" applyAlignment="1">
      <alignment horizontal="center"/>
    </xf>
    <xf numFmtId="1" fontId="18" fillId="0" borderId="15" xfId="59" applyNumberFormat="1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3" fontId="27" fillId="0" borderId="27" xfId="0" applyNumberFormat="1" applyFont="1" applyBorder="1" applyAlignment="1">
      <alignment/>
    </xf>
    <xf numFmtId="167" fontId="27" fillId="0" borderId="28" xfId="59" applyNumberFormat="1" applyFont="1" applyBorder="1" applyAlignment="1">
      <alignment/>
    </xf>
    <xf numFmtId="167" fontId="4" fillId="0" borderId="0" xfId="59" applyNumberFormat="1" applyFont="1" applyAlignment="1">
      <alignment horizontal="center"/>
    </xf>
    <xf numFmtId="0" fontId="4" fillId="0" borderId="29" xfId="0" applyFont="1" applyBorder="1" applyAlignment="1">
      <alignment horizontal="center"/>
    </xf>
    <xf numFmtId="9" fontId="4" fillId="0" borderId="30" xfId="59" applyFont="1" applyBorder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23" fillId="0" borderId="31" xfId="0" applyFont="1" applyBorder="1" applyAlignment="1">
      <alignment/>
    </xf>
    <xf numFmtId="0" fontId="23" fillId="0" borderId="32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 vertical="top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167" fontId="19" fillId="0" borderId="41" xfId="59" applyNumberFormat="1" applyFont="1" applyBorder="1" applyAlignment="1">
      <alignment horizontal="center"/>
    </xf>
    <xf numFmtId="167" fontId="19" fillId="0" borderId="42" xfId="59" applyNumberFormat="1" applyFont="1" applyBorder="1" applyAlignment="1">
      <alignment horizontal="center"/>
    </xf>
    <xf numFmtId="167" fontId="19" fillId="0" borderId="43" xfId="59" applyNumberFormat="1" applyFont="1" applyBorder="1" applyAlignment="1">
      <alignment horizontal="center"/>
    </xf>
    <xf numFmtId="167" fontId="19" fillId="0" borderId="44" xfId="59" applyNumberFormat="1" applyFont="1" applyBorder="1" applyAlignment="1">
      <alignment horizontal="center"/>
    </xf>
    <xf numFmtId="167" fontId="4" fillId="0" borderId="45" xfId="59" applyNumberFormat="1" applyFont="1" applyBorder="1" applyAlignment="1">
      <alignment horizontal="center"/>
    </xf>
    <xf numFmtId="0" fontId="19" fillId="0" borderId="46" xfId="0" applyFont="1" applyBorder="1" applyAlignment="1">
      <alignment horizontal="center" vertical="top"/>
    </xf>
    <xf numFmtId="167" fontId="4" fillId="0" borderId="47" xfId="59" applyNumberFormat="1" applyFont="1" applyBorder="1" applyAlignment="1">
      <alignment horizontal="center"/>
    </xf>
    <xf numFmtId="167" fontId="4" fillId="0" borderId="11" xfId="59" applyNumberFormat="1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167" fontId="18" fillId="0" borderId="49" xfId="59" applyNumberFormat="1" applyFont="1" applyBorder="1" applyAlignment="1">
      <alignment/>
    </xf>
    <xf numFmtId="167" fontId="18" fillId="0" borderId="30" xfId="59" applyNumberFormat="1" applyFont="1" applyBorder="1" applyAlignment="1">
      <alignment/>
    </xf>
    <xf numFmtId="0" fontId="18" fillId="0" borderId="18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167" fontId="27" fillId="0" borderId="50" xfId="59" applyNumberFormat="1" applyFont="1" applyBorder="1" applyAlignment="1">
      <alignment/>
    </xf>
    <xf numFmtId="0" fontId="18" fillId="0" borderId="47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167" fontId="18" fillId="0" borderId="17" xfId="59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167" fontId="27" fillId="0" borderId="0" xfId="59" applyNumberFormat="1" applyFont="1" applyBorder="1" applyAlignment="1">
      <alignment/>
    </xf>
    <xf numFmtId="0" fontId="4" fillId="0" borderId="10" xfId="0" applyFont="1" applyBorder="1" applyAlignment="1">
      <alignment/>
    </xf>
    <xf numFmtId="0" fontId="19" fillId="0" borderId="10" xfId="0" applyFont="1" applyBorder="1" applyAlignment="1">
      <alignment/>
    </xf>
    <xf numFmtId="9" fontId="4" fillId="0" borderId="22" xfId="0" applyNumberFormat="1" applyFont="1" applyBorder="1" applyAlignment="1">
      <alignment/>
    </xf>
    <xf numFmtId="9" fontId="19" fillId="0" borderId="19" xfId="0" applyNumberFormat="1" applyFont="1" applyBorder="1" applyAlignment="1">
      <alignment/>
    </xf>
    <xf numFmtId="167" fontId="64" fillId="0" borderId="0" xfId="0" applyNumberFormat="1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25"/>
          <c:w val="0.9445"/>
          <c:h val="0.83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Arts!$B$57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Arts!$C$60:$C$68</c:f>
              <c:numCache/>
            </c:numRef>
          </c:val>
        </c:ser>
        <c:ser>
          <c:idx val="4"/>
          <c:order val="1"/>
          <c:tx>
            <c:strRef>
              <c:f>Arts!$D$57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Arts!$E$60:$E$68</c:f>
              <c:numCache/>
            </c:numRef>
          </c:val>
        </c:ser>
        <c:ser>
          <c:idx val="1"/>
          <c:order val="2"/>
          <c:tx>
            <c:strRef>
              <c:f>Arts!$F$57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Arts!$G$60:$G$68</c:f>
              <c:numCache/>
            </c:numRef>
          </c:val>
        </c:ser>
        <c:ser>
          <c:idx val="5"/>
          <c:order val="3"/>
          <c:tx>
            <c:strRef>
              <c:f>Arts!$H$57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Arts!$I$60:$I$68</c:f>
              <c:numCache/>
            </c:numRef>
          </c:val>
        </c:ser>
        <c:ser>
          <c:idx val="0"/>
          <c:order val="4"/>
          <c:tx>
            <c:strRef>
              <c:f>Arts!$J$57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Arts!$K$60:$K$68</c:f>
              <c:numCache/>
            </c:numRef>
          </c:val>
        </c:ser>
        <c:axId val="23979089"/>
        <c:axId val="14485210"/>
      </c:barChart>
      <c:catAx>
        <c:axId val="23979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485210"/>
        <c:crosses val="autoZero"/>
        <c:auto val="1"/>
        <c:lblOffset val="100"/>
        <c:tickLblSkip val="1"/>
        <c:noMultiLvlLbl val="0"/>
      </c:catAx>
      <c:valAx>
        <c:axId val="14485210"/>
        <c:scaling>
          <c:orientation val="minMax"/>
          <c:max val="0.35000000000000003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979089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5"/>
          <c:y val="0.9335"/>
          <c:w val="0.3412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995"/>
          <c:w val="0.963"/>
          <c:h val="0.658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Arts!$A$14:$A$23</c:f>
              <c:numCache/>
            </c:numRef>
          </c:cat>
          <c:val>
            <c:numRef>
              <c:f>Arts!$B$14:$B$23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Arts!$A$14:$A$23</c:f>
              <c:numCache/>
            </c:numRef>
          </c:cat>
          <c:val>
            <c:numRef>
              <c:f>Arts!$C$14:$C$23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Arts!$A$14:$A$23</c:f>
              <c:numCache/>
            </c:numRef>
          </c:cat>
          <c:val>
            <c:numRef>
              <c:f>Arts!$I$14:$I$23</c:f>
              <c:numCache/>
            </c:numRef>
          </c:val>
          <c:smooth val="0"/>
        </c:ser>
        <c:marker val="1"/>
        <c:axId val="63258027"/>
        <c:axId val="32451332"/>
      </c:lineChart>
      <c:catAx>
        <c:axId val="63258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2451332"/>
        <c:crosses val="autoZero"/>
        <c:auto val="1"/>
        <c:lblOffset val="100"/>
        <c:tickLblSkip val="1"/>
        <c:noMultiLvlLbl val="0"/>
      </c:catAx>
      <c:valAx>
        <c:axId val="3245133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325802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775"/>
          <c:w val="0.676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7"/>
          <c:w val="0.95925"/>
          <c:h val="0.716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Arts!$A$14:$A$23</c:f>
              <c:numCache/>
            </c:numRef>
          </c:cat>
          <c:val>
            <c:numRef>
              <c:f>Arts!$E$14:$E$23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Arts!$A$14:$A$23</c:f>
              <c:numCache/>
            </c:numRef>
          </c:cat>
          <c:val>
            <c:numRef>
              <c:f>Arts!$F$14:$F$23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Arts!$A$14:$A$23</c:f>
              <c:numCache/>
            </c:numRef>
          </c:cat>
          <c:val>
            <c:numRef>
              <c:f>Arts!$J$14:$J$23</c:f>
              <c:numCache/>
            </c:numRef>
          </c:val>
          <c:smooth val="0"/>
        </c:ser>
        <c:marker val="1"/>
        <c:axId val="23626533"/>
        <c:axId val="11312206"/>
      </c:lineChart>
      <c:catAx>
        <c:axId val="23626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12206"/>
        <c:crosses val="autoZero"/>
        <c:auto val="1"/>
        <c:lblOffset val="100"/>
        <c:tickLblSkip val="1"/>
        <c:noMultiLvlLbl val="0"/>
      </c:catAx>
      <c:valAx>
        <c:axId val="1131220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2653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5"/>
          <c:y val="0.913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0.94825</cdr:x>
      <cdr:y>0.5305</cdr:y>
    </cdr:from>
    <cdr:to>
      <cdr:x>0.99075</cdr:x>
      <cdr:y>0.73075</cdr:y>
    </cdr:to>
    <cdr:sp>
      <cdr:nvSpPr>
        <cdr:cNvPr id="1" name="AutoShape 10"/>
        <cdr:cNvSpPr>
          <a:spLocks/>
        </cdr:cNvSpPr>
      </cdr:nvSpPr>
      <cdr:spPr>
        <a:xfrm>
          <a:off x="6629400" y="1485900"/>
          <a:ext cx="295275" cy="5619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0.2835</cdr:y>
    </cdr:from>
    <cdr:to>
      <cdr:x>1</cdr:x>
      <cdr:y>0.456</cdr:y>
    </cdr:to>
    <cdr:sp>
      <cdr:nvSpPr>
        <cdr:cNvPr id="1" name="AutoShape 15"/>
        <cdr:cNvSpPr>
          <a:spLocks/>
        </cdr:cNvSpPr>
      </cdr:nvSpPr>
      <cdr:spPr>
        <a:xfrm>
          <a:off x="5657850" y="542925"/>
          <a:ext cx="266700" cy="3333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0.29975</cdr:y>
    </cdr:from>
    <cdr:to>
      <cdr:x>1</cdr:x>
      <cdr:y>0.46675</cdr:y>
    </cdr:to>
    <cdr:sp>
      <cdr:nvSpPr>
        <cdr:cNvPr id="1" name="AutoShape 1031"/>
        <cdr:cNvSpPr>
          <a:spLocks/>
        </cdr:cNvSpPr>
      </cdr:nvSpPr>
      <cdr:spPr>
        <a:xfrm>
          <a:off x="5657850" y="67627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70</xdr:row>
      <xdr:rowOff>85725</xdr:rowOff>
    </xdr:from>
    <xdr:to>
      <xdr:col>8</xdr:col>
      <xdr:colOff>47625</xdr:colOff>
      <xdr:row>88</xdr:row>
      <xdr:rowOff>95250</xdr:rowOff>
    </xdr:to>
    <xdr:graphicFrame>
      <xdr:nvGraphicFramePr>
        <xdr:cNvPr id="1" name="Chart 1"/>
        <xdr:cNvGraphicFramePr/>
      </xdr:nvGraphicFramePr>
      <xdr:xfrm>
        <a:off x="66675" y="11925300"/>
        <a:ext cx="70008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24</xdr:row>
      <xdr:rowOff>28575</xdr:rowOff>
    </xdr:from>
    <xdr:to>
      <xdr:col>6</xdr:col>
      <xdr:colOff>571500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8575" y="4600575"/>
        <a:ext cx="592455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9525</xdr:rowOff>
    </xdr:from>
    <xdr:to>
      <xdr:col>6</xdr:col>
      <xdr:colOff>571500</xdr:colOff>
      <xdr:row>52</xdr:row>
      <xdr:rowOff>9525</xdr:rowOff>
    </xdr:to>
    <xdr:graphicFrame>
      <xdr:nvGraphicFramePr>
        <xdr:cNvPr id="3" name="Chart 15"/>
        <xdr:cNvGraphicFramePr/>
      </xdr:nvGraphicFramePr>
      <xdr:xfrm>
        <a:off x="28575" y="65627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109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8564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857250</xdr:colOff>
      <xdr:row>24</xdr:row>
      <xdr:rowOff>123825</xdr:rowOff>
    </xdr:from>
    <xdr:to>
      <xdr:col>8</xdr:col>
      <xdr:colOff>695325</xdr:colOff>
      <xdr:row>28</xdr:row>
      <xdr:rowOff>114300</xdr:rowOff>
    </xdr:to>
    <xdr:sp>
      <xdr:nvSpPr>
        <xdr:cNvPr id="5" name="AutoShape 40"/>
        <xdr:cNvSpPr>
          <a:spLocks/>
        </xdr:cNvSpPr>
      </xdr:nvSpPr>
      <xdr:spPr>
        <a:xfrm>
          <a:off x="6238875" y="4695825"/>
          <a:ext cx="1476375" cy="600075"/>
        </a:xfrm>
        <a:prstGeom prst="borderCallout1">
          <a:avLst>
            <a:gd name="adj1" fmla="val -217587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695325</xdr:colOff>
      <xdr:row>37</xdr:row>
      <xdr:rowOff>19050</xdr:rowOff>
    </xdr:from>
    <xdr:to>
      <xdr:col>8</xdr:col>
      <xdr:colOff>619125</xdr:colOff>
      <xdr:row>39</xdr:row>
      <xdr:rowOff>95250</xdr:rowOff>
    </xdr:to>
    <xdr:sp>
      <xdr:nvSpPr>
        <xdr:cNvPr id="6" name="AutoShape 41"/>
        <xdr:cNvSpPr>
          <a:spLocks/>
        </xdr:cNvSpPr>
      </xdr:nvSpPr>
      <xdr:spPr>
        <a:xfrm>
          <a:off x="6076950" y="6572250"/>
          <a:ext cx="1562100" cy="381000"/>
        </a:xfrm>
        <a:prstGeom prst="borderCallout1">
          <a:avLst>
            <a:gd name="adj1" fmla="val -214087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91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5059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133350</xdr:colOff>
      <xdr:row>87</xdr:row>
      <xdr:rowOff>66675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33350" y="1455420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91</xdr:row>
      <xdr:rowOff>0</xdr:rowOff>
    </xdr:from>
    <xdr:ext cx="85725" cy="190500"/>
    <xdr:sp fLocksText="0">
      <xdr:nvSpPr>
        <xdr:cNvPr id="9" name="Text Box 70"/>
        <xdr:cNvSpPr txBox="1">
          <a:spLocks noChangeArrowheads="1"/>
        </xdr:cNvSpPr>
      </xdr:nvSpPr>
      <xdr:spPr>
        <a:xfrm>
          <a:off x="4152900" y="15059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0" name="Text Box 71"/>
        <xdr:cNvSpPr txBox="1">
          <a:spLocks noChangeArrowheads="1"/>
        </xdr:cNvSpPr>
      </xdr:nvSpPr>
      <xdr:spPr>
        <a:xfrm>
          <a:off x="790575" y="17735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1" name="Text Box 72"/>
        <xdr:cNvSpPr txBox="1">
          <a:spLocks noChangeArrowheads="1"/>
        </xdr:cNvSpPr>
      </xdr:nvSpPr>
      <xdr:spPr>
        <a:xfrm>
          <a:off x="790575" y="17735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2" name="Text Box 73"/>
        <xdr:cNvSpPr txBox="1">
          <a:spLocks noChangeArrowheads="1"/>
        </xdr:cNvSpPr>
      </xdr:nvSpPr>
      <xdr:spPr>
        <a:xfrm>
          <a:off x="790575" y="17735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3" name="Text Box 74"/>
        <xdr:cNvSpPr txBox="1">
          <a:spLocks noChangeArrowheads="1"/>
        </xdr:cNvSpPr>
      </xdr:nvSpPr>
      <xdr:spPr>
        <a:xfrm>
          <a:off x="790575" y="17735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4" name="Text Box 75"/>
        <xdr:cNvSpPr txBox="1">
          <a:spLocks noChangeArrowheads="1"/>
        </xdr:cNvSpPr>
      </xdr:nvSpPr>
      <xdr:spPr>
        <a:xfrm>
          <a:off x="790575" y="17735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5" name="Text Box 76"/>
        <xdr:cNvSpPr txBox="1">
          <a:spLocks noChangeArrowheads="1"/>
        </xdr:cNvSpPr>
      </xdr:nvSpPr>
      <xdr:spPr>
        <a:xfrm>
          <a:off x="790575" y="17735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6" name="Text Box 77"/>
        <xdr:cNvSpPr txBox="1">
          <a:spLocks noChangeArrowheads="1"/>
        </xdr:cNvSpPr>
      </xdr:nvSpPr>
      <xdr:spPr>
        <a:xfrm>
          <a:off x="790575" y="17735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105</xdr:row>
      <xdr:rowOff>0</xdr:rowOff>
    </xdr:from>
    <xdr:ext cx="85725" cy="190500"/>
    <xdr:sp fLocksText="0">
      <xdr:nvSpPr>
        <xdr:cNvPr id="17" name="Text Box 78"/>
        <xdr:cNvSpPr txBox="1">
          <a:spLocks noChangeArrowheads="1"/>
        </xdr:cNvSpPr>
      </xdr:nvSpPr>
      <xdr:spPr>
        <a:xfrm>
          <a:off x="4152900" y="17735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105</xdr:row>
      <xdr:rowOff>0</xdr:rowOff>
    </xdr:from>
    <xdr:ext cx="85725" cy="190500"/>
    <xdr:sp fLocksText="0">
      <xdr:nvSpPr>
        <xdr:cNvPr id="18" name="Text Box 79"/>
        <xdr:cNvSpPr txBox="1">
          <a:spLocks noChangeArrowheads="1"/>
        </xdr:cNvSpPr>
      </xdr:nvSpPr>
      <xdr:spPr>
        <a:xfrm>
          <a:off x="4152900" y="17735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1415\Downloads\00%20Copy%20of%202021%20Survey%20Output%20for%20Agency%20Maps%20with%20Calcs%20with%20CWW_outliers%20removed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 TRP Raw Data"/>
      <sheetName val="Summary by Filter"/>
      <sheetName val="Sheet1"/>
      <sheetName val="Si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9"/>
  <sheetViews>
    <sheetView showGridLines="0" tabSelected="1" zoomScaleSheetLayoutView="100" zoomScalePageLayoutView="0" workbookViewId="0" topLeftCell="A1">
      <selection activeCell="K34" sqref="K34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125" style="3" customWidth="1"/>
    <col min="9" max="9" width="11.25390625" style="3" customWidth="1"/>
    <col min="10" max="10" width="10.875" style="4" customWidth="1"/>
    <col min="11" max="11" width="11.25390625" style="4" customWidth="1"/>
    <col min="12" max="12" width="9.875" style="4" customWidth="1"/>
    <col min="13" max="13" width="10.625" style="4" customWidth="1"/>
    <col min="14" max="14" width="4.875" style="4" customWidth="1"/>
    <col min="15" max="15" width="1.25" style="4" customWidth="1"/>
    <col min="16" max="18" width="4.875" style="4" customWidth="1"/>
    <col min="19" max="19" width="1.25" style="4" customWidth="1"/>
    <col min="20" max="22" width="4.875" style="4" customWidth="1"/>
    <col min="23" max="23" width="1.25" style="4" customWidth="1"/>
    <col min="24" max="26" width="4.875" style="4" customWidth="1"/>
    <col min="27" max="27" width="1.25" style="4" customWidth="1"/>
    <col min="28" max="30" width="4.875" style="4" customWidth="1"/>
    <col min="31" max="31" width="1.25" style="4" customWidth="1"/>
    <col min="32" max="34" width="4.875" style="4" customWidth="1"/>
    <col min="35" max="35" width="1.25" style="4" customWidth="1"/>
    <col min="36" max="42" width="4.875" style="4" customWidth="1"/>
    <col min="43" max="48" width="4.875" style="3" customWidth="1"/>
    <col min="49" max="16384" width="11.375" style="3" customWidth="1"/>
  </cols>
  <sheetData>
    <row r="1" ht="15" customHeight="1"/>
    <row r="2" spans="1:10" ht="22.5">
      <c r="A2" s="55" t="s">
        <v>28</v>
      </c>
      <c r="B2" s="55"/>
      <c r="C2" s="55"/>
      <c r="D2" s="55"/>
      <c r="E2" s="55"/>
      <c r="F2" s="55"/>
      <c r="G2" s="55"/>
      <c r="H2" s="56"/>
      <c r="I2" s="56"/>
      <c r="J2" s="5"/>
    </row>
    <row r="3" spans="1:10" ht="15.75" customHeight="1">
      <c r="A3" s="57" t="s">
        <v>36</v>
      </c>
      <c r="B3" s="57"/>
      <c r="C3" s="57"/>
      <c r="D3" s="57"/>
      <c r="E3" s="57"/>
      <c r="F3" s="57"/>
      <c r="G3" s="57"/>
      <c r="H3" s="56"/>
      <c r="I3" s="56"/>
      <c r="J3" s="5"/>
    </row>
    <row r="4" ht="6.75" customHeight="1">
      <c r="F4" s="6"/>
    </row>
    <row r="5" ht="13.5" thickBot="1">
      <c r="F5" s="6"/>
    </row>
    <row r="6" spans="1:41" s="1" customFormat="1" ht="15.75" thickBot="1">
      <c r="A6" s="7" t="s">
        <v>14</v>
      </c>
      <c r="B6" s="8">
        <v>2011</v>
      </c>
      <c r="C6" s="8">
        <v>2012</v>
      </c>
      <c r="D6" s="8">
        <v>2013</v>
      </c>
      <c r="E6" s="8" t="s">
        <v>35</v>
      </c>
      <c r="F6" s="8">
        <v>2016</v>
      </c>
      <c r="G6" s="8">
        <v>2017</v>
      </c>
      <c r="H6" s="8">
        <v>2018</v>
      </c>
      <c r="I6" s="53">
        <v>2019</v>
      </c>
      <c r="J6" s="102">
        <v>2020</v>
      </c>
      <c r="K6" s="103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s="1" customFormat="1" ht="15">
      <c r="A7" s="9" t="s">
        <v>15</v>
      </c>
      <c r="B7" s="10">
        <v>1</v>
      </c>
      <c r="C7" s="10">
        <v>1</v>
      </c>
      <c r="D7" s="10">
        <v>1</v>
      </c>
      <c r="E7" s="10">
        <v>1</v>
      </c>
      <c r="F7" s="10">
        <v>0.91</v>
      </c>
      <c r="G7" s="10">
        <v>0.909</v>
      </c>
      <c r="H7" s="10">
        <v>0.9</v>
      </c>
      <c r="I7" s="54">
        <v>1</v>
      </c>
      <c r="J7" s="104">
        <v>1</v>
      </c>
      <c r="K7" s="105">
        <v>0.75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2:4" ht="15" customHeight="1">
      <c r="B8" s="11"/>
      <c r="D8" s="11" t="s">
        <v>34</v>
      </c>
    </row>
    <row r="9" ht="15" customHeight="1">
      <c r="B9" s="11"/>
    </row>
    <row r="10" spans="1:9" ht="18.75">
      <c r="A10" s="58" t="s">
        <v>25</v>
      </c>
      <c r="B10" s="58"/>
      <c r="C10" s="58"/>
      <c r="D10" s="58"/>
      <c r="E10" s="58"/>
      <c r="F10" s="58"/>
      <c r="G10" s="58"/>
      <c r="H10" s="59"/>
      <c r="I10" s="59"/>
    </row>
    <row r="11" spans="1:8" ht="12" customHeight="1" thickBot="1">
      <c r="A11" s="66"/>
      <c r="B11" s="66"/>
      <c r="C11" s="66"/>
      <c r="D11" s="66"/>
      <c r="E11" s="66"/>
      <c r="F11" s="66"/>
      <c r="G11" s="66"/>
      <c r="H11" s="12"/>
    </row>
    <row r="12" spans="2:41" s="1" customFormat="1" ht="15.75" thickBot="1">
      <c r="B12" s="61" t="s">
        <v>10</v>
      </c>
      <c r="C12" s="62"/>
      <c r="D12" s="63"/>
      <c r="E12" s="61" t="s">
        <v>13</v>
      </c>
      <c r="F12" s="64"/>
      <c r="G12" s="65"/>
      <c r="H12" s="13" t="s">
        <v>21</v>
      </c>
      <c r="I12" s="70" t="s">
        <v>24</v>
      </c>
      <c r="J12" s="5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5.75" thickBot="1">
      <c r="A13" s="14"/>
      <c r="B13" s="75" t="s">
        <v>11</v>
      </c>
      <c r="C13" s="76" t="s">
        <v>12</v>
      </c>
      <c r="D13" s="77" t="s">
        <v>19</v>
      </c>
      <c r="E13" s="78" t="s">
        <v>11</v>
      </c>
      <c r="F13" s="76" t="s">
        <v>12</v>
      </c>
      <c r="G13" s="77" t="s">
        <v>19</v>
      </c>
      <c r="H13" s="16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17"/>
      <c r="U13" s="2"/>
      <c r="V13" s="2"/>
      <c r="W13" s="2"/>
      <c r="X13" s="1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5">
      <c r="A14" s="18">
        <v>2011</v>
      </c>
      <c r="B14" s="85">
        <v>0.6</v>
      </c>
      <c r="C14" s="86">
        <v>0.7273</v>
      </c>
      <c r="D14" s="87">
        <v>-0.071</v>
      </c>
      <c r="E14" s="85">
        <v>0.6</v>
      </c>
      <c r="F14" s="86">
        <v>0.7239</v>
      </c>
      <c r="G14" s="87">
        <v>-0.149</v>
      </c>
      <c r="H14" s="72" t="s">
        <v>30</v>
      </c>
      <c r="I14" s="52">
        <v>0.695</v>
      </c>
      <c r="J14" s="52">
        <v>0.666</v>
      </c>
      <c r="K14" s="2"/>
      <c r="L14" s="2"/>
      <c r="M14" s="2"/>
      <c r="N14" s="2"/>
      <c r="O14" s="2"/>
      <c r="P14" s="2"/>
      <c r="Q14" s="2"/>
      <c r="R14" s="2"/>
      <c r="S14" s="20"/>
      <c r="T14" s="2"/>
      <c r="U14" s="2"/>
      <c r="V14" s="2"/>
      <c r="W14" s="20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5">
      <c r="A15" s="18">
        <v>2012</v>
      </c>
      <c r="B15" s="88">
        <v>0.6</v>
      </c>
      <c r="C15" s="83">
        <v>0.7027</v>
      </c>
      <c r="D15" s="19">
        <f aca="true" t="shared" si="0" ref="D15:D21">(C15-C14)/C14</f>
        <v>-0.033823731610064564</v>
      </c>
      <c r="E15" s="88">
        <v>0.6</v>
      </c>
      <c r="F15" s="83">
        <v>0.748</v>
      </c>
      <c r="G15" s="19">
        <f aca="true" t="shared" si="1" ref="G15:G21">(F15-F14)/F14</f>
        <v>0.03329189114518581</v>
      </c>
      <c r="H15" s="72" t="s">
        <v>30</v>
      </c>
      <c r="I15" s="52">
        <v>0.6939</v>
      </c>
      <c r="J15" s="52">
        <v>0.6664</v>
      </c>
      <c r="K15" s="2"/>
      <c r="L15" s="2"/>
      <c r="M15" s="2"/>
      <c r="N15" s="2"/>
      <c r="O15" s="2"/>
      <c r="P15" s="2"/>
      <c r="Q15" s="2"/>
      <c r="R15" s="2"/>
      <c r="S15" s="20"/>
      <c r="T15" s="2"/>
      <c r="U15" s="2"/>
      <c r="V15" s="2"/>
      <c r="W15" s="20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" customFormat="1" ht="15">
      <c r="A16" s="18">
        <v>2013</v>
      </c>
      <c r="B16" s="88">
        <v>0.6</v>
      </c>
      <c r="C16" s="83">
        <v>0.8333</v>
      </c>
      <c r="D16" s="19">
        <f t="shared" si="0"/>
        <v>0.18585456097908076</v>
      </c>
      <c r="E16" s="88">
        <v>0.6</v>
      </c>
      <c r="F16" s="83">
        <v>0.8953</v>
      </c>
      <c r="G16" s="19">
        <f t="shared" si="1"/>
        <v>0.19692513368983955</v>
      </c>
      <c r="H16" s="72" t="s">
        <v>30</v>
      </c>
      <c r="I16" s="52">
        <v>0.7081</v>
      </c>
      <c r="J16" s="52">
        <v>0.6741</v>
      </c>
      <c r="K16" s="2"/>
      <c r="L16" s="2"/>
      <c r="M16" s="2"/>
      <c r="N16" s="2"/>
      <c r="O16" s="2"/>
      <c r="P16" s="2"/>
      <c r="Q16" s="2"/>
      <c r="R16" s="2"/>
      <c r="S16" s="20"/>
      <c r="T16" s="2"/>
      <c r="U16" s="2"/>
      <c r="V16" s="2"/>
      <c r="W16" s="20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1" customFormat="1" ht="15">
      <c r="A17" s="18">
        <v>2015</v>
      </c>
      <c r="B17" s="88">
        <v>0.6</v>
      </c>
      <c r="C17" s="83">
        <v>0.8092</v>
      </c>
      <c r="D17" s="19">
        <f t="shared" si="0"/>
        <v>-0.028921156846273863</v>
      </c>
      <c r="E17" s="88">
        <v>0.6</v>
      </c>
      <c r="F17" s="83">
        <v>0.8658</v>
      </c>
      <c r="G17" s="19">
        <f t="shared" si="1"/>
        <v>-0.03294984921255442</v>
      </c>
      <c r="H17" s="72" t="s">
        <v>30</v>
      </c>
      <c r="I17" s="52">
        <v>0.7083</v>
      </c>
      <c r="J17" s="52">
        <v>0.668</v>
      </c>
      <c r="K17" s="2"/>
      <c r="L17" s="2"/>
      <c r="M17" s="2"/>
      <c r="N17" s="2"/>
      <c r="O17" s="2"/>
      <c r="P17" s="2"/>
      <c r="Q17" s="2"/>
      <c r="R17" s="2"/>
      <c r="S17" s="20"/>
      <c r="T17" s="2"/>
      <c r="U17" s="2"/>
      <c r="V17" s="2"/>
      <c r="W17" s="20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22" customFormat="1" ht="15">
      <c r="A18" s="18">
        <v>2016</v>
      </c>
      <c r="B18" s="88">
        <v>0.6</v>
      </c>
      <c r="C18" s="83">
        <v>0.6535</v>
      </c>
      <c r="D18" s="19">
        <f t="shared" si="0"/>
        <v>-0.19241225902125564</v>
      </c>
      <c r="E18" s="88">
        <v>0.6</v>
      </c>
      <c r="F18" s="83">
        <v>0.8114</v>
      </c>
      <c r="G18" s="19">
        <f t="shared" si="1"/>
        <v>-0.06283206283206283</v>
      </c>
      <c r="H18" s="72" t="s">
        <v>30</v>
      </c>
      <c r="I18" s="52">
        <v>0.7158</v>
      </c>
      <c r="J18" s="52">
        <v>0.6789</v>
      </c>
      <c r="K18" s="17"/>
      <c r="L18" s="17"/>
      <c r="M18" s="17"/>
      <c r="N18" s="17"/>
      <c r="O18" s="17"/>
      <c r="P18" s="17"/>
      <c r="Q18" s="17"/>
      <c r="R18" s="17"/>
      <c r="S18" s="21"/>
      <c r="T18" s="17"/>
      <c r="U18" s="17"/>
      <c r="V18" s="17"/>
      <c r="W18" s="21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</row>
    <row r="19" spans="1:41" s="1" customFormat="1" ht="15">
      <c r="A19" s="18">
        <v>2017</v>
      </c>
      <c r="B19" s="88">
        <v>0.6</v>
      </c>
      <c r="C19" s="83">
        <v>0.88</v>
      </c>
      <c r="D19" s="19">
        <f t="shared" si="0"/>
        <v>0.3465952563121653</v>
      </c>
      <c r="E19" s="88">
        <v>0.6</v>
      </c>
      <c r="F19" s="83">
        <v>0.861</v>
      </c>
      <c r="G19" s="19">
        <f t="shared" si="1"/>
        <v>0.06112891298989398</v>
      </c>
      <c r="H19" s="72" t="s">
        <v>30</v>
      </c>
      <c r="I19" s="52">
        <v>0.7517</v>
      </c>
      <c r="J19" s="52">
        <v>0.7189</v>
      </c>
      <c r="K19" s="2"/>
      <c r="L19" s="2"/>
      <c r="M19" s="2"/>
      <c r="N19" s="2"/>
      <c r="O19" s="2"/>
      <c r="P19" s="2"/>
      <c r="Q19" s="2"/>
      <c r="R19" s="2"/>
      <c r="S19" s="20"/>
      <c r="T19" s="17"/>
      <c r="U19" s="2"/>
      <c r="V19" s="2"/>
      <c r="W19" s="20"/>
      <c r="X19" s="17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25" ht="15">
      <c r="A20" s="18">
        <v>2018</v>
      </c>
      <c r="B20" s="88">
        <v>0.6</v>
      </c>
      <c r="C20" s="83">
        <v>0.8151</v>
      </c>
      <c r="D20" s="19">
        <f t="shared" si="0"/>
        <v>-0.07374999999999995</v>
      </c>
      <c r="E20" s="88">
        <v>0.6</v>
      </c>
      <c r="F20" s="83">
        <v>0.8402</v>
      </c>
      <c r="G20" s="19">
        <f t="shared" si="1"/>
        <v>-0.024157955865272987</v>
      </c>
      <c r="H20" s="72" t="s">
        <v>30</v>
      </c>
      <c r="I20" s="52">
        <v>0.7593</v>
      </c>
      <c r="J20" s="52">
        <v>0.7154</v>
      </c>
      <c r="T20" s="23"/>
      <c r="U20" s="24"/>
      <c r="X20" s="23"/>
      <c r="Y20" s="24"/>
    </row>
    <row r="21" spans="1:24" ht="15">
      <c r="A21" s="18">
        <v>2019</v>
      </c>
      <c r="B21" s="88">
        <v>0.6</v>
      </c>
      <c r="C21" s="83">
        <v>0.6119</v>
      </c>
      <c r="D21" s="19">
        <f t="shared" si="0"/>
        <v>-0.2492945650840388</v>
      </c>
      <c r="E21" s="88">
        <v>0.6</v>
      </c>
      <c r="F21" s="83">
        <v>0.6655</v>
      </c>
      <c r="G21" s="19">
        <f t="shared" si="1"/>
        <v>-0.20792668412282786</v>
      </c>
      <c r="H21" s="73" t="s">
        <v>30</v>
      </c>
      <c r="I21" s="52">
        <v>0.7365</v>
      </c>
      <c r="J21" s="52">
        <v>0.6923</v>
      </c>
      <c r="T21" s="25"/>
      <c r="X21" s="25"/>
    </row>
    <row r="22" spans="1:25" ht="15.75" thickBot="1">
      <c r="A22" s="71">
        <v>2020</v>
      </c>
      <c r="B22" s="88">
        <v>0.6</v>
      </c>
      <c r="C22" s="83">
        <v>0.75</v>
      </c>
      <c r="D22" s="19">
        <f>(C22-C21)/C21</f>
        <v>0.22569047229939532</v>
      </c>
      <c r="E22" s="88">
        <v>0.6</v>
      </c>
      <c r="F22" s="83">
        <v>0.6023</v>
      </c>
      <c r="G22" s="19">
        <f>(F22-F21)/F21</f>
        <v>-0.09496619083395948</v>
      </c>
      <c r="H22" s="74" t="s">
        <v>30</v>
      </c>
      <c r="I22" s="106">
        <v>0.737</v>
      </c>
      <c r="J22" s="106">
        <v>0.708</v>
      </c>
      <c r="T22" s="23"/>
      <c r="U22" s="24"/>
      <c r="X22" s="23"/>
      <c r="Y22" s="24"/>
    </row>
    <row r="23" spans="1:25" ht="15.75" thickBot="1">
      <c r="A23" s="84">
        <v>2021</v>
      </c>
      <c r="B23" s="79">
        <v>0.6</v>
      </c>
      <c r="C23" s="80">
        <v>0.1489</v>
      </c>
      <c r="D23" s="81">
        <f>(C23-C22)/C22</f>
        <v>-0.8014666666666667</v>
      </c>
      <c r="E23" s="79">
        <v>0.6</v>
      </c>
      <c r="F23" s="82">
        <v>0.0647</v>
      </c>
      <c r="G23" s="81">
        <f>(F23-F22)/F22</f>
        <v>-0.8925784492777685</v>
      </c>
      <c r="H23" s="89" t="s">
        <v>38</v>
      </c>
      <c r="I23" s="106">
        <v>0.487</v>
      </c>
      <c r="J23" s="106">
        <v>0.467</v>
      </c>
      <c r="T23" s="23"/>
      <c r="U23" s="24"/>
      <c r="X23" s="23"/>
      <c r="Y23" s="24"/>
    </row>
    <row r="24" spans="20:25" ht="12">
      <c r="T24" s="23"/>
      <c r="U24" s="24"/>
      <c r="X24" s="23"/>
      <c r="Y24" s="24"/>
    </row>
    <row r="25" spans="20:25" ht="12">
      <c r="T25" s="23"/>
      <c r="U25" s="24"/>
      <c r="X25" s="23"/>
      <c r="Y25" s="24"/>
    </row>
    <row r="26" spans="20:25" ht="12">
      <c r="T26" s="23"/>
      <c r="U26" s="24"/>
      <c r="X26" s="23"/>
      <c r="Y26" s="24"/>
    </row>
    <row r="27" spans="20:25" ht="12">
      <c r="T27" s="23"/>
      <c r="U27" s="24"/>
      <c r="X27" s="23"/>
      <c r="Y27" s="24"/>
    </row>
    <row r="28" spans="20:25" ht="12">
      <c r="T28" s="23"/>
      <c r="U28" s="24"/>
      <c r="X28" s="23"/>
      <c r="Y28" s="24"/>
    </row>
    <row r="29" spans="20:25" ht="12">
      <c r="T29" s="23"/>
      <c r="U29" s="24"/>
      <c r="X29" s="23"/>
      <c r="Y29" s="24"/>
    </row>
    <row r="30" spans="12:13" ht="12">
      <c r="L30" s="24"/>
      <c r="M30" s="24"/>
    </row>
    <row r="32" ht="12">
      <c r="W32" s="25"/>
    </row>
    <row r="33" ht="12">
      <c r="W33" s="25"/>
    </row>
    <row r="34" ht="12">
      <c r="W34" s="25"/>
    </row>
    <row r="35" ht="12">
      <c r="W35" s="25"/>
    </row>
    <row r="36" ht="12">
      <c r="W36" s="25"/>
    </row>
    <row r="37" ht="12">
      <c r="W37" s="25"/>
    </row>
    <row r="54" ht="12" customHeight="1"/>
    <row r="55" spans="1:9" ht="18.75" customHeight="1">
      <c r="A55" s="60" t="s">
        <v>23</v>
      </c>
      <c r="B55" s="60"/>
      <c r="C55" s="60"/>
      <c r="D55" s="60"/>
      <c r="E55" s="60"/>
      <c r="F55" s="60"/>
      <c r="G55" s="60"/>
      <c r="H55" s="59"/>
      <c r="I55" s="59"/>
    </row>
    <row r="56" ht="12.75" thickBot="1"/>
    <row r="57" spans="2:36" s="6" customFormat="1" ht="13.5" customHeight="1" thickBot="1">
      <c r="B57" s="67">
        <v>2017</v>
      </c>
      <c r="C57" s="68"/>
      <c r="D57" s="67">
        <v>2018</v>
      </c>
      <c r="E57" s="68"/>
      <c r="F57" s="67">
        <v>2019</v>
      </c>
      <c r="G57" s="90"/>
      <c r="H57" s="94">
        <v>2020</v>
      </c>
      <c r="I57" s="95"/>
      <c r="J57" s="94">
        <v>2021</v>
      </c>
      <c r="K57" s="95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</row>
    <row r="58" spans="1:36" s="6" customFormat="1" ht="13.5" thickBot="1">
      <c r="A58" s="49" t="s">
        <v>7</v>
      </c>
      <c r="B58" s="27" t="s">
        <v>8</v>
      </c>
      <c r="C58" s="15" t="s">
        <v>9</v>
      </c>
      <c r="D58" s="27" t="s">
        <v>8</v>
      </c>
      <c r="E58" s="15" t="s">
        <v>9</v>
      </c>
      <c r="F58" s="27" t="s">
        <v>8</v>
      </c>
      <c r="G58" s="91" t="s">
        <v>9</v>
      </c>
      <c r="H58" s="97" t="s">
        <v>8</v>
      </c>
      <c r="I58" s="98" t="s">
        <v>9</v>
      </c>
      <c r="J58" s="97" t="s">
        <v>8</v>
      </c>
      <c r="K58" s="98" t="s">
        <v>9</v>
      </c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</row>
    <row r="59" spans="1:36" s="6" customFormat="1" ht="12.75">
      <c r="A59" s="31" t="s">
        <v>0</v>
      </c>
      <c r="B59" s="28">
        <v>44</v>
      </c>
      <c r="C59" s="29">
        <f>B59/B69</f>
        <v>0.88</v>
      </c>
      <c r="D59" s="28">
        <v>36.68</v>
      </c>
      <c r="E59" s="29">
        <f>D59/D69</f>
        <v>0.8151111111111111</v>
      </c>
      <c r="F59" s="28">
        <v>41</v>
      </c>
      <c r="G59" s="92">
        <v>0.6119</v>
      </c>
      <c r="H59" s="32">
        <v>45</v>
      </c>
      <c r="I59" s="99">
        <f>H59/H$69</f>
        <v>0.75</v>
      </c>
      <c r="J59" s="32">
        <v>7</v>
      </c>
      <c r="K59" s="99">
        <f>J59/J$69</f>
        <v>0.14893617021276595</v>
      </c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</row>
    <row r="60" spans="1:36" s="6" customFormat="1" ht="12.75">
      <c r="A60" s="31" t="s">
        <v>20</v>
      </c>
      <c r="B60" s="32">
        <v>0</v>
      </c>
      <c r="C60" s="33">
        <f>B60/B69</f>
        <v>0</v>
      </c>
      <c r="D60" s="32">
        <v>2.32</v>
      </c>
      <c r="E60" s="33">
        <f>D60/D69</f>
        <v>0.05155555555555555</v>
      </c>
      <c r="F60" s="32" t="s">
        <v>37</v>
      </c>
      <c r="G60" s="93">
        <v>0</v>
      </c>
      <c r="H60" s="32">
        <v>0</v>
      </c>
      <c r="I60" s="99">
        <f aca="true" t="shared" si="2" ref="I60:I68">H60/H$69</f>
        <v>0</v>
      </c>
      <c r="J60" s="32">
        <v>0</v>
      </c>
      <c r="K60" s="99">
        <f aca="true" t="shared" si="3" ref="K60:K68">J60/J$69</f>
        <v>0</v>
      </c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</row>
    <row r="61" spans="1:36" s="6" customFormat="1" ht="12.75">
      <c r="A61" s="31" t="s">
        <v>3</v>
      </c>
      <c r="B61" s="32">
        <v>0</v>
      </c>
      <c r="C61" s="33">
        <f>B61/B69</f>
        <v>0</v>
      </c>
      <c r="D61" s="32">
        <v>0</v>
      </c>
      <c r="E61" s="33">
        <f>D61/D69</f>
        <v>0</v>
      </c>
      <c r="F61" s="32">
        <v>3</v>
      </c>
      <c r="G61" s="93">
        <v>0.0448</v>
      </c>
      <c r="H61" s="32">
        <v>2</v>
      </c>
      <c r="I61" s="99">
        <f t="shared" si="2"/>
        <v>0.03333333333333333</v>
      </c>
      <c r="J61" s="32">
        <v>0</v>
      </c>
      <c r="K61" s="99">
        <f t="shared" si="3"/>
        <v>0</v>
      </c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</row>
    <row r="62" spans="1:36" s="6" customFormat="1" ht="12.75">
      <c r="A62" s="31" t="s">
        <v>1</v>
      </c>
      <c r="B62" s="32">
        <v>0</v>
      </c>
      <c r="C62" s="33">
        <f>B62/B69</f>
        <v>0</v>
      </c>
      <c r="D62" s="32">
        <v>0</v>
      </c>
      <c r="E62" s="33">
        <f>D62/D69</f>
        <v>0</v>
      </c>
      <c r="F62" s="32" t="s">
        <v>37</v>
      </c>
      <c r="G62" s="93">
        <v>0</v>
      </c>
      <c r="H62" s="32">
        <v>0</v>
      </c>
      <c r="I62" s="99">
        <f t="shared" si="2"/>
        <v>0</v>
      </c>
      <c r="J62" s="32">
        <v>0</v>
      </c>
      <c r="K62" s="99">
        <f t="shared" si="3"/>
        <v>0</v>
      </c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</row>
    <row r="63" spans="1:36" s="6" customFormat="1" ht="12.75">
      <c r="A63" s="31" t="s">
        <v>2</v>
      </c>
      <c r="B63" s="32">
        <v>2</v>
      </c>
      <c r="C63" s="33">
        <f>B63/B69</f>
        <v>0.04</v>
      </c>
      <c r="D63" s="32">
        <v>3</v>
      </c>
      <c r="E63" s="33">
        <f>D63/D69</f>
        <v>0.06666666666666667</v>
      </c>
      <c r="F63" s="32">
        <v>7</v>
      </c>
      <c r="G63" s="93">
        <v>0.1045</v>
      </c>
      <c r="H63" s="32">
        <v>4</v>
      </c>
      <c r="I63" s="99">
        <f t="shared" si="2"/>
        <v>0.06666666666666667</v>
      </c>
      <c r="J63" s="32">
        <v>0</v>
      </c>
      <c r="K63" s="99">
        <f t="shared" si="3"/>
        <v>0</v>
      </c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</row>
    <row r="64" spans="1:36" s="6" customFormat="1" ht="12.75" customHeight="1">
      <c r="A64" s="34" t="s">
        <v>16</v>
      </c>
      <c r="B64" s="32">
        <v>0</v>
      </c>
      <c r="C64" s="33">
        <f>B64/B69</f>
        <v>0</v>
      </c>
      <c r="D64" s="32"/>
      <c r="E64" s="33">
        <f>D64/D69</f>
        <v>0</v>
      </c>
      <c r="F64" s="32">
        <v>2</v>
      </c>
      <c r="G64" s="93">
        <v>0.0299</v>
      </c>
      <c r="H64" s="32">
        <v>0</v>
      </c>
      <c r="I64" s="99">
        <f t="shared" si="2"/>
        <v>0</v>
      </c>
      <c r="J64" s="32">
        <v>0</v>
      </c>
      <c r="K64" s="99">
        <f t="shared" si="3"/>
        <v>0</v>
      </c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</row>
    <row r="65" spans="1:36" s="6" customFormat="1" ht="12.75">
      <c r="A65" s="31" t="s">
        <v>27</v>
      </c>
      <c r="B65" s="32">
        <v>0</v>
      </c>
      <c r="C65" s="33">
        <f>B65/B69</f>
        <v>0</v>
      </c>
      <c r="D65" s="32">
        <v>0</v>
      </c>
      <c r="E65" s="33">
        <f>D65/D69</f>
        <v>0</v>
      </c>
      <c r="F65" s="32">
        <v>5</v>
      </c>
      <c r="G65" s="93">
        <v>0.0746</v>
      </c>
      <c r="H65" s="32">
        <v>4</v>
      </c>
      <c r="I65" s="99">
        <f t="shared" si="2"/>
        <v>0.06666666666666667</v>
      </c>
      <c r="J65" s="32">
        <v>0</v>
      </c>
      <c r="K65" s="99">
        <f t="shared" si="3"/>
        <v>0</v>
      </c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</row>
    <row r="66" spans="1:36" s="6" customFormat="1" ht="12.75">
      <c r="A66" s="31" t="s">
        <v>26</v>
      </c>
      <c r="B66" s="32">
        <v>4</v>
      </c>
      <c r="C66" s="33">
        <f>B66/B69</f>
        <v>0.08</v>
      </c>
      <c r="D66" s="32">
        <v>3</v>
      </c>
      <c r="E66" s="33">
        <f>D66/D69</f>
        <v>0.06666666666666667</v>
      </c>
      <c r="F66" s="32">
        <v>4</v>
      </c>
      <c r="G66" s="93">
        <v>0.0597</v>
      </c>
      <c r="H66" s="32">
        <v>5</v>
      </c>
      <c r="I66" s="99">
        <f t="shared" si="2"/>
        <v>0.08333333333333333</v>
      </c>
      <c r="J66" s="32">
        <v>40</v>
      </c>
      <c r="K66" s="99">
        <f t="shared" si="3"/>
        <v>0.851063829787234</v>
      </c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</row>
    <row r="67" spans="1:36" s="6" customFormat="1" ht="12.75">
      <c r="A67" s="31" t="s">
        <v>5</v>
      </c>
      <c r="B67" s="32">
        <v>0</v>
      </c>
      <c r="C67" s="33">
        <f>B67/B69</f>
        <v>0</v>
      </c>
      <c r="D67" s="32">
        <v>0</v>
      </c>
      <c r="E67" s="33">
        <f>D67/D69</f>
        <v>0</v>
      </c>
      <c r="F67" s="32" t="s">
        <v>37</v>
      </c>
      <c r="G67" s="93">
        <v>0</v>
      </c>
      <c r="H67" s="32">
        <v>0</v>
      </c>
      <c r="I67" s="99">
        <f t="shared" si="2"/>
        <v>0</v>
      </c>
      <c r="J67" s="32">
        <v>0</v>
      </c>
      <c r="K67" s="99">
        <f t="shared" si="3"/>
        <v>0</v>
      </c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</row>
    <row r="68" spans="1:36" s="6" customFormat="1" ht="12.75">
      <c r="A68" s="31" t="s">
        <v>4</v>
      </c>
      <c r="B68" s="32">
        <v>0</v>
      </c>
      <c r="C68" s="33">
        <f>B68/B69</f>
        <v>0</v>
      </c>
      <c r="D68" s="32">
        <v>0</v>
      </c>
      <c r="E68" s="33">
        <f>D68/D69</f>
        <v>0</v>
      </c>
      <c r="F68" s="32">
        <v>5</v>
      </c>
      <c r="G68" s="93">
        <v>0.0746</v>
      </c>
      <c r="H68" s="32">
        <v>0</v>
      </c>
      <c r="I68" s="99">
        <f t="shared" si="2"/>
        <v>0</v>
      </c>
      <c r="J68" s="32">
        <v>0</v>
      </c>
      <c r="K68" s="99">
        <f t="shared" si="3"/>
        <v>0</v>
      </c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</row>
    <row r="69" spans="1:36" s="6" customFormat="1" ht="13.5" thickBot="1">
      <c r="A69" s="31" t="s">
        <v>6</v>
      </c>
      <c r="B69" s="50">
        <f>SUM(B59:B68)</f>
        <v>50</v>
      </c>
      <c r="C69" s="51">
        <f>SUM(C59:C68)</f>
        <v>1</v>
      </c>
      <c r="D69" s="50">
        <f>SUM(D59:D68)</f>
        <v>45</v>
      </c>
      <c r="E69" s="51">
        <f>SUM(E59:E68)</f>
        <v>1</v>
      </c>
      <c r="F69" s="50">
        <v>67</v>
      </c>
      <c r="G69" s="96">
        <f>SUM(G59:G68)</f>
        <v>1</v>
      </c>
      <c r="H69" s="50">
        <f>SUM(H59:H68)</f>
        <v>60</v>
      </c>
      <c r="I69" s="51">
        <f>SUM(I59:I68)</f>
        <v>1</v>
      </c>
      <c r="J69" s="50">
        <f>SUM(J59:J68)</f>
        <v>47</v>
      </c>
      <c r="K69" s="51">
        <f>SUM(K59:K68)</f>
        <v>1</v>
      </c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</row>
    <row r="70" spans="1:36" s="6" customFormat="1" ht="12.75">
      <c r="A70" s="35"/>
      <c r="B70" s="100"/>
      <c r="C70" s="101"/>
      <c r="D70" s="100"/>
      <c r="E70" s="101"/>
      <c r="F70" s="100"/>
      <c r="G70" s="101"/>
      <c r="H70" s="100"/>
      <c r="I70" s="101"/>
      <c r="J70" s="100"/>
      <c r="K70" s="101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</row>
    <row r="71" spans="1:42" s="6" customFormat="1" ht="12.75">
      <c r="A71" s="35"/>
      <c r="B71" s="36"/>
      <c r="C71" s="37"/>
      <c r="D71" s="38"/>
      <c r="E71" s="30"/>
      <c r="F71" s="38"/>
      <c r="G71" s="30"/>
      <c r="H71" s="30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</row>
    <row r="72" spans="1:42" s="6" customFormat="1" ht="12.75">
      <c r="A72" s="35"/>
      <c r="B72" s="36"/>
      <c r="C72" s="37"/>
      <c r="D72" s="38"/>
      <c r="E72" s="30"/>
      <c r="F72" s="38"/>
      <c r="G72" s="30"/>
      <c r="H72" s="30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</row>
    <row r="73" spans="1:42" s="6" customFormat="1" ht="12.75">
      <c r="A73" s="35"/>
      <c r="B73" s="36"/>
      <c r="C73" s="37"/>
      <c r="D73" s="38"/>
      <c r="E73" s="30"/>
      <c r="F73" s="38"/>
      <c r="G73" s="30"/>
      <c r="H73" s="30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</row>
    <row r="74" spans="1:42" s="6" customFormat="1" ht="12.75">
      <c r="A74" s="35"/>
      <c r="B74" s="36"/>
      <c r="C74" s="37"/>
      <c r="D74" s="38"/>
      <c r="E74" s="30"/>
      <c r="F74" s="38"/>
      <c r="G74" s="30"/>
      <c r="H74" s="30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</row>
    <row r="75" spans="1:42" s="6" customFormat="1" ht="12.75">
      <c r="A75" s="35"/>
      <c r="B75" s="36"/>
      <c r="C75" s="37"/>
      <c r="D75" s="38"/>
      <c r="E75" s="30"/>
      <c r="F75" s="38"/>
      <c r="G75" s="30"/>
      <c r="H75" s="30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</row>
    <row r="76" spans="1:42" s="6" customFormat="1" ht="12.75">
      <c r="A76" s="35"/>
      <c r="B76" s="36"/>
      <c r="C76" s="37"/>
      <c r="D76" s="38"/>
      <c r="E76" s="30"/>
      <c r="F76" s="38"/>
      <c r="G76" s="30"/>
      <c r="H76" s="30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</row>
    <row r="88" ht="12"/>
    <row r="89" ht="12"/>
    <row r="91" ht="9" customHeight="1"/>
    <row r="92" spans="1:9" ht="40.5" customHeight="1">
      <c r="A92" s="39"/>
      <c r="B92" s="69" t="s">
        <v>29</v>
      </c>
      <c r="C92" s="69"/>
      <c r="D92" s="69"/>
      <c r="E92" s="69"/>
      <c r="F92" s="69"/>
      <c r="G92" s="39"/>
      <c r="H92" s="40"/>
      <c r="I92" s="40"/>
    </row>
    <row r="93" ht="12.75" thickBot="1"/>
    <row r="94" spans="4:38" s="6" customFormat="1" ht="13.5" thickBot="1">
      <c r="D94" s="41">
        <v>2017</v>
      </c>
      <c r="E94" s="41">
        <v>2018</v>
      </c>
      <c r="F94" s="41">
        <v>2019</v>
      </c>
      <c r="G94" s="41">
        <v>2020</v>
      </c>
      <c r="H94" s="41">
        <v>2021</v>
      </c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</row>
    <row r="95" spans="2:38" s="6" customFormat="1" ht="12.75">
      <c r="B95" s="31" t="s">
        <v>20</v>
      </c>
      <c r="C95" s="42"/>
      <c r="D95" s="43">
        <v>1</v>
      </c>
      <c r="E95" s="43">
        <v>3</v>
      </c>
      <c r="F95" s="43">
        <v>2</v>
      </c>
      <c r="G95" s="43">
        <v>2</v>
      </c>
      <c r="H95" s="43">
        <v>2</v>
      </c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</row>
    <row r="96" spans="2:38" s="6" customFormat="1" ht="12.75">
      <c r="B96" s="31" t="s">
        <v>3</v>
      </c>
      <c r="C96" s="44"/>
      <c r="D96" s="45">
        <v>2</v>
      </c>
      <c r="E96" s="45">
        <v>2</v>
      </c>
      <c r="F96" s="45">
        <v>0</v>
      </c>
      <c r="G96" s="45">
        <v>1</v>
      </c>
      <c r="H96" s="45">
        <v>1</v>
      </c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</row>
    <row r="97" spans="2:38" s="6" customFormat="1" ht="12.75">
      <c r="B97" s="31" t="s">
        <v>1</v>
      </c>
      <c r="C97" s="44"/>
      <c r="D97" s="45">
        <v>0</v>
      </c>
      <c r="E97" s="45">
        <v>1</v>
      </c>
      <c r="F97" s="45">
        <v>3</v>
      </c>
      <c r="G97" s="45">
        <v>3</v>
      </c>
      <c r="H97" s="45">
        <v>3</v>
      </c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</row>
    <row r="98" spans="2:38" s="6" customFormat="1" ht="12.75">
      <c r="B98" s="31" t="s">
        <v>2</v>
      </c>
      <c r="C98" s="44"/>
      <c r="D98" s="45">
        <v>1</v>
      </c>
      <c r="E98" s="45">
        <v>2</v>
      </c>
      <c r="F98" s="45">
        <v>2</v>
      </c>
      <c r="G98" s="45">
        <v>1</v>
      </c>
      <c r="H98" s="45">
        <v>1</v>
      </c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</row>
    <row r="99" spans="2:38" s="6" customFormat="1" ht="12.75" customHeight="1">
      <c r="B99" s="34" t="s">
        <v>16</v>
      </c>
      <c r="C99" s="44"/>
      <c r="D99" s="45">
        <v>5</v>
      </c>
      <c r="E99" s="45">
        <v>5</v>
      </c>
      <c r="F99" s="45">
        <v>5</v>
      </c>
      <c r="G99" s="45">
        <v>2</v>
      </c>
      <c r="H99" s="45">
        <v>2</v>
      </c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</row>
    <row r="100" spans="2:38" s="6" customFormat="1" ht="12.75" customHeight="1">
      <c r="B100" s="34" t="s">
        <v>27</v>
      </c>
      <c r="C100" s="44"/>
      <c r="D100" s="45">
        <v>3</v>
      </c>
      <c r="E100" s="45"/>
      <c r="F100" s="45"/>
      <c r="G100" s="45"/>
      <c r="H100" s="45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</row>
    <row r="101" spans="2:38" s="6" customFormat="1" ht="15" customHeight="1">
      <c r="B101" s="31" t="s">
        <v>26</v>
      </c>
      <c r="C101" s="44"/>
      <c r="D101" s="45">
        <v>5</v>
      </c>
      <c r="E101" s="45">
        <v>6</v>
      </c>
      <c r="F101" s="45">
        <v>10</v>
      </c>
      <c r="G101" s="45">
        <v>11</v>
      </c>
      <c r="H101" s="45">
        <v>11</v>
      </c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</row>
    <row r="102" spans="2:38" s="6" customFormat="1" ht="15" customHeight="1">
      <c r="B102" s="31" t="s">
        <v>5</v>
      </c>
      <c r="C102" s="44"/>
      <c r="D102" s="45">
        <v>1</v>
      </c>
      <c r="E102" s="45">
        <v>0</v>
      </c>
      <c r="F102" s="45">
        <v>0</v>
      </c>
      <c r="G102" s="45">
        <v>0</v>
      </c>
      <c r="H102" s="45">
        <v>0</v>
      </c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</row>
    <row r="103" spans="2:38" s="6" customFormat="1" ht="13.5" thickBot="1">
      <c r="B103" s="31" t="s">
        <v>4</v>
      </c>
      <c r="C103" s="42"/>
      <c r="D103" s="46">
        <v>1</v>
      </c>
      <c r="E103" s="46">
        <v>1</v>
      </c>
      <c r="F103" s="46">
        <v>2</v>
      </c>
      <c r="G103" s="46">
        <v>2</v>
      </c>
      <c r="H103" s="46">
        <v>2</v>
      </c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</row>
    <row r="106" spans="2:63" ht="18.75" customHeight="1">
      <c r="B106" s="69" t="s">
        <v>31</v>
      </c>
      <c r="C106" s="69"/>
      <c r="D106" s="69"/>
      <c r="E106" s="69"/>
      <c r="F106" s="69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43:63" ht="12"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</row>
    <row r="108" spans="3:63" ht="12.75">
      <c r="C108" s="47">
        <v>14.42</v>
      </c>
      <c r="D108" s="35" t="s">
        <v>32</v>
      </c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</row>
    <row r="109" spans="3:63" ht="12.75">
      <c r="C109" s="48">
        <v>25.42</v>
      </c>
      <c r="D109" s="35" t="s">
        <v>33</v>
      </c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</row>
    <row r="111" ht="12"/>
  </sheetData>
  <sheetProtection/>
  <mergeCells count="15">
    <mergeCell ref="H57:I57"/>
    <mergeCell ref="B92:F92"/>
    <mergeCell ref="I12:J12"/>
    <mergeCell ref="B106:F106"/>
    <mergeCell ref="B57:C57"/>
    <mergeCell ref="D57:E57"/>
    <mergeCell ref="F57:G57"/>
    <mergeCell ref="J57:K57"/>
    <mergeCell ref="A2:I2"/>
    <mergeCell ref="A3:I3"/>
    <mergeCell ref="A10:I10"/>
    <mergeCell ref="A55:I55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Treaty Oak, Austin, Texas</dc:title>
  <dc:subject/>
  <dc:creator>Dept. of Administration</dc:creator>
  <cp:keywords/>
  <dc:description/>
  <cp:lastModifiedBy>Mary Marshall</cp:lastModifiedBy>
  <cp:lastPrinted>2010-09-08T19:03:01Z</cp:lastPrinted>
  <dcterms:created xsi:type="dcterms:W3CDTF">1999-06-08T15:24:14Z</dcterms:created>
  <dcterms:modified xsi:type="dcterms:W3CDTF">2021-07-21T20:39:58Z</dcterms:modified>
  <cp:category/>
  <cp:version/>
  <cp:contentType/>
  <cp:contentStatus/>
</cp:coreProperties>
</file>