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4760" windowHeight="13200" activeTab="0"/>
  </bookViews>
  <sheets>
    <sheet name="Sun State" sheetId="1" r:id="rId1"/>
    <sheet name="Capitol Complex" sheetId="2" r:id="rId2"/>
  </sheets>
  <definedNames>
    <definedName name="_xlnm.Print_Area" localSheetId="0">'Sun State'!$A$1:$I$105</definedName>
  </definedNames>
  <calcPr fullCalcOnLoad="1"/>
</workbook>
</file>

<file path=xl/sharedStrings.xml><?xml version="1.0" encoding="utf-8"?>
<sst xmlns="http://schemas.openxmlformats.org/spreadsheetml/2006/main" count="126" uniqueCount="40">
  <si>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</si>
  <si>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</si>
  <si>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</si>
  <si>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</si>
  <si>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</si>
  <si>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</si>
  <si>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</si>
  <si>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</si>
  <si>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</si>
  <si>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</si>
  <si>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</si>
  <si>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</si>
  <si>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</si>
  <si>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</si>
  <si>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</si>
  <si>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</si>
  <si>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</si>
  <si>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</si>
  <si>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</si>
  <si>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</si>
  <si>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</si>
  <si>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</si>
  <si>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</si>
  <si>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</si>
  <si>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</si>
  <si>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</si>
  <si>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</si>
  <si>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</si>
  <si>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</si>
  <si>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Auditor General - Sun State</t>
  </si>
  <si>
    <t>Light Rail</t>
  </si>
  <si>
    <t>Telework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</si>
  <si>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</si>
  <si>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</si>
  <si>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</si>
  <si>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</si>
  <si>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Auditor General - Capitol Complex</t>
  </si>
  <si>
    <t>N/A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</si>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</sst>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167" fontId="20" fillId="0" borderId="20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7" fontId="25" fillId="0" borderId="0" xfId="59" applyNumberFormat="1" applyFont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2" fontId="15" fillId="0" borderId="0" xfId="0" applyNumberFormat="1" applyFont="1" applyAlignment="1">
      <alignment/>
    </xf>
    <xf numFmtId="0" fontId="28" fillId="0" borderId="0" xfId="0" applyFont="1" applyAlignment="1">
      <alignment/>
    </xf>
    <xf numFmtId="0" fontId="19" fillId="0" borderId="2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3" fontId="29" fillId="0" borderId="28" xfId="42" applyNumberFormat="1" applyFont="1" applyFill="1" applyBorder="1" applyAlignment="1">
      <alignment/>
    </xf>
    <xf numFmtId="167" fontId="19" fillId="0" borderId="29" xfId="59" applyNumberFormat="1" applyFont="1" applyBorder="1" applyAlignment="1">
      <alignment/>
    </xf>
    <xf numFmtId="3" fontId="19" fillId="0" borderId="28" xfId="42" applyNumberFormat="1" applyFont="1" applyFill="1" applyBorder="1" applyAlignment="1">
      <alignment/>
    </xf>
    <xf numFmtId="3" fontId="66" fillId="0" borderId="28" xfId="42" applyNumberFormat="1" applyFont="1" applyFill="1" applyBorder="1" applyAlignment="1">
      <alignment/>
    </xf>
    <xf numFmtId="167" fontId="66" fillId="0" borderId="29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29" fillId="0" borderId="30" xfId="42" applyNumberFormat="1" applyFont="1" applyFill="1" applyBorder="1" applyAlignment="1">
      <alignment/>
    </xf>
    <xf numFmtId="167" fontId="19" fillId="0" borderId="31" xfId="59" applyNumberFormat="1" applyFont="1" applyBorder="1" applyAlignment="1">
      <alignment/>
    </xf>
    <xf numFmtId="3" fontId="19" fillId="0" borderId="30" xfId="42" applyNumberFormat="1" applyFont="1" applyFill="1" applyBorder="1" applyAlignment="1">
      <alignment/>
    </xf>
    <xf numFmtId="3" fontId="66" fillId="0" borderId="30" xfId="42" applyNumberFormat="1" applyFont="1" applyFill="1" applyBorder="1" applyAlignment="1">
      <alignment/>
    </xf>
    <xf numFmtId="167" fontId="66" fillId="0" borderId="31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2" xfId="59" applyNumberFormat="1" applyFont="1" applyBorder="1" applyAlignment="1">
      <alignment/>
    </xf>
    <xf numFmtId="1" fontId="19" fillId="0" borderId="33" xfId="59" applyNumberFormat="1" applyFont="1" applyBorder="1" applyAlignment="1">
      <alignment horizontal="center"/>
    </xf>
    <xf numFmtId="1" fontId="19" fillId="0" borderId="29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/>
    </xf>
    <xf numFmtId="1" fontId="19" fillId="0" borderId="35" xfId="59" applyNumberFormat="1" applyFont="1" applyBorder="1" applyAlignment="1">
      <alignment horizontal="center"/>
    </xf>
    <xf numFmtId="1" fontId="19" fillId="0" borderId="22" xfId="59" applyNumberFormat="1" applyFont="1" applyBorder="1" applyAlignment="1">
      <alignment horizontal="center"/>
    </xf>
    <xf numFmtId="1" fontId="19" fillId="0" borderId="36" xfId="59" applyNumberFormat="1" applyFont="1" applyBorder="1" applyAlignment="1">
      <alignment horizontal="center"/>
    </xf>
    <xf numFmtId="1" fontId="19" fillId="0" borderId="37" xfId="59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71" fontId="19" fillId="0" borderId="34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167" fontId="19" fillId="0" borderId="37" xfId="59" applyNumberFormat="1" applyFont="1" applyBorder="1" applyAlignment="1">
      <alignment/>
    </xf>
    <xf numFmtId="3" fontId="66" fillId="0" borderId="38" xfId="0" applyNumberFormat="1" applyFont="1" applyBorder="1" applyAlignment="1">
      <alignment/>
    </xf>
    <xf numFmtId="167" fontId="66" fillId="0" borderId="37" xfId="59" applyNumberFormat="1" applyFont="1" applyBorder="1" applyAlignment="1">
      <alignment/>
    </xf>
    <xf numFmtId="171" fontId="19" fillId="0" borderId="32" xfId="0" applyNumberFormat="1" applyFont="1" applyBorder="1" applyAlignment="1">
      <alignment horizontal="center"/>
    </xf>
    <xf numFmtId="9" fontId="8" fillId="0" borderId="0" xfId="59" applyFont="1" applyAlignment="1">
      <alignment horizontal="center"/>
    </xf>
    <xf numFmtId="0" fontId="20" fillId="0" borderId="22" xfId="0" applyFont="1" applyBorder="1" applyAlignment="1">
      <alignment horizontal="center"/>
    </xf>
    <xf numFmtId="167" fontId="20" fillId="0" borderId="2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20" fillId="0" borderId="40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0.9462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 State'!$B$57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State'!$C$60:$C$68</c:f>
              <c:numCache/>
            </c:numRef>
          </c:val>
        </c:ser>
        <c:ser>
          <c:idx val="2"/>
          <c:order val="1"/>
          <c:tx>
            <c:strRef>
              <c:f>'Sun State'!$D$57:$E$57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State'!$E$60:$E$68</c:f>
              <c:numCache/>
            </c:numRef>
          </c:val>
        </c:ser>
        <c:ser>
          <c:idx val="3"/>
          <c:order val="2"/>
          <c:tx>
            <c:strRef>
              <c:f>'Sun State'!$F$57:$G$57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State'!$G$60:$G$68</c:f>
              <c:numCache/>
            </c:numRef>
          </c:val>
        </c:ser>
        <c:ser>
          <c:idx val="4"/>
          <c:order val="3"/>
          <c:tx>
            <c:strRef>
              <c:f>'Sun State'!$H$57:$I$57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State'!$I$60:$I$68</c:f>
              <c:numCache/>
            </c:numRef>
          </c:val>
        </c:ser>
        <c:ser>
          <c:idx val="1"/>
          <c:order val="4"/>
          <c:tx>
            <c:strRef>
              <c:f>'Sun State'!$J$57:$K$57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State'!$K$60:$K$68</c:f>
              <c:numCache/>
            </c:numRef>
          </c:val>
        </c:ser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730215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38"/>
          <c:w val="0.398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5"/>
          <c:w val="0.963"/>
          <c:h val="0.73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State'!$I$14:$I$22</c:f>
              <c:numCache/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85353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25"/>
          <c:w val="0.95925"/>
          <c:h val="0.7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State'!$J$14:$J$22</c:f>
              <c:numCache/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8503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46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089397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225"/>
          <c:w val="0.167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475"/>
          <c:w val="0.9622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Complex'!$C$14:$C$18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Complex'!$I$14:$I$18</c:f>
              <c:numCache/>
            </c:numRef>
          </c:val>
          <c:smooth val="0"/>
        </c:ser>
        <c:marker val="1"/>
        <c:axId val="49104335"/>
        <c:axId val="39285832"/>
      </c:line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10433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9"/>
          <c:w val="0.958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Complex'!$F$14:$F$18</c:f>
              <c:numCache/>
            </c:numRef>
          </c:val>
          <c:smooth val="0"/>
        </c:ser>
        <c:ser>
          <c:idx val="2"/>
          <c:order val="2"/>
          <c:tx>
            <c:v>Actural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Complex'!$J$14:$J$18</c:f>
              <c:numCache/>
            </c:numRef>
          </c:val>
          <c:smooth val="0"/>
        </c:ser>
        <c:marker val="1"/>
        <c:axId val="18028169"/>
        <c:axId val="28035794"/>
      </c:line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02816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57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0.4995</cdr:y>
    </cdr:from>
    <cdr:to>
      <cdr:x>0.99125</cdr:x>
      <cdr:y>0.7</cdr:y>
    </cdr:to>
    <cdr:sp>
      <cdr:nvSpPr>
        <cdr:cNvPr id="1" name="AutoShape 1"/>
        <cdr:cNvSpPr>
          <a:spLocks/>
        </cdr:cNvSpPr>
      </cdr:nvSpPr>
      <cdr:spPr>
        <a:xfrm>
          <a:off x="6943725" y="1266825"/>
          <a:ext cx="3143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57850" y="5238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48325" y="561975"/>
          <a:ext cx="27622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69</xdr:row>
      <xdr:rowOff>95250</xdr:rowOff>
    </xdr:from>
    <xdr:to>
      <xdr:col>8</xdr:col>
      <xdr:colOff>295275</xdr:colOff>
      <xdr:row>85</xdr:row>
      <xdr:rowOff>142875</xdr:rowOff>
    </xdr:to>
    <xdr:graphicFrame>
      <xdr:nvGraphicFramePr>
        <xdr:cNvPr id="1" name="Chart 1"/>
        <xdr:cNvGraphicFramePr/>
      </xdr:nvGraphicFramePr>
      <xdr:xfrm>
        <a:off x="19050" y="11725275"/>
        <a:ext cx="7334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76200</xdr:rowOff>
    </xdr:from>
    <xdr:to>
      <xdr:col>6</xdr:col>
      <xdr:colOff>628650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85725" y="44481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104775</xdr:rowOff>
    </xdr:from>
    <xdr:to>
      <xdr:col>6</xdr:col>
      <xdr:colOff>552450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9525" y="6762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23</xdr:row>
      <xdr:rowOff>38100</xdr:rowOff>
    </xdr:from>
    <xdr:to>
      <xdr:col>9</xdr:col>
      <xdr:colOff>133350</xdr:colOff>
      <xdr:row>27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381750" y="4410075"/>
          <a:ext cx="1676400" cy="58102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47625</xdr:rowOff>
    </xdr:from>
    <xdr:to>
      <xdr:col>8</xdr:col>
      <xdr:colOff>723900</xdr:colOff>
      <xdr:row>40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86475" y="6705600"/>
          <a:ext cx="1695450" cy="3810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1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84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40398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51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7192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0.4995</cdr:y>
    </cdr:from>
    <cdr:to>
      <cdr:x>0.99125</cdr:x>
      <cdr:y>0.7</cdr:y>
    </cdr:to>
    <cdr:sp>
      <cdr:nvSpPr>
        <cdr:cNvPr id="1" name="AutoShape 1"/>
        <cdr:cNvSpPr>
          <a:spLocks/>
        </cdr:cNvSpPr>
      </cdr:nvSpPr>
      <cdr:spPr>
        <a:xfrm>
          <a:off x="6896100" y="1266825"/>
          <a:ext cx="323850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48325" y="5238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57850" y="56197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95250</xdr:rowOff>
    </xdr:from>
    <xdr:to>
      <xdr:col>8</xdr:col>
      <xdr:colOff>295275</xdr:colOff>
      <xdr:row>83</xdr:row>
      <xdr:rowOff>142875</xdr:rowOff>
    </xdr:to>
    <xdr:graphicFrame>
      <xdr:nvGraphicFramePr>
        <xdr:cNvPr id="1" name="Chart 1"/>
        <xdr:cNvGraphicFramePr/>
      </xdr:nvGraphicFramePr>
      <xdr:xfrm>
        <a:off x="19050" y="11401425"/>
        <a:ext cx="7286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19</xdr:row>
      <xdr:rowOff>152400</xdr:rowOff>
    </xdr:from>
    <xdr:to>
      <xdr:col>6</xdr:col>
      <xdr:colOff>657225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23825" y="38100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571500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28575" y="61912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22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847725</xdr:colOff>
      <xdr:row>19</xdr:row>
      <xdr:rowOff>85725</xdr:rowOff>
    </xdr:from>
    <xdr:to>
      <xdr:col>8</xdr:col>
      <xdr:colOff>742950</xdr:colOff>
      <xdr:row>23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229350" y="3743325"/>
          <a:ext cx="1524000" cy="63817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35</xdr:row>
      <xdr:rowOff>19050</xdr:rowOff>
    </xdr:from>
    <xdr:to>
      <xdr:col>8</xdr:col>
      <xdr:colOff>809625</xdr:colOff>
      <xdr:row>39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200775"/>
          <a:ext cx="1752600" cy="6477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82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5"/>
  <sheetViews>
    <sheetView showGridLines="0" tabSelected="1" zoomScaleSheetLayoutView="100" zoomScalePageLayoutView="0" workbookViewId="0" topLeftCell="A79">
      <selection activeCell="J7" sqref="J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6" t="s">
        <v>29</v>
      </c>
      <c r="B2" s="96"/>
      <c r="C2" s="96"/>
      <c r="D2" s="96"/>
      <c r="E2" s="96"/>
      <c r="F2" s="96"/>
      <c r="G2" s="96"/>
      <c r="H2" s="97"/>
      <c r="I2" s="97"/>
      <c r="J2" s="5"/>
    </row>
    <row r="3" spans="1:10" ht="15.75" customHeight="1">
      <c r="A3" s="98" t="s">
        <v>0</v>
      </c>
      <c r="B3" s="98"/>
      <c r="C3" s="98"/>
      <c r="D3" s="98"/>
      <c r="E3" s="98"/>
      <c r="F3" s="98"/>
      <c r="G3" s="98"/>
      <c r="H3" s="97"/>
      <c r="I3" s="97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39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0.93</v>
      </c>
      <c r="C7" s="10">
        <v>0.94</v>
      </c>
      <c r="D7" s="10">
        <v>0.95</v>
      </c>
      <c r="E7" s="10">
        <v>0.811</v>
      </c>
      <c r="F7" s="10">
        <v>0.927</v>
      </c>
      <c r="G7" s="10">
        <v>0.88</v>
      </c>
      <c r="H7" s="10">
        <v>0.994</v>
      </c>
      <c r="I7" s="10">
        <v>0.994</v>
      </c>
      <c r="J7" s="11">
        <v>0.9391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38</v>
      </c>
    </row>
    <row r="9" ht="15" customHeight="1">
      <c r="D9" s="12"/>
    </row>
    <row r="10" spans="1:9" ht="18.75">
      <c r="A10" s="99" t="s">
        <v>3</v>
      </c>
      <c r="B10" s="99"/>
      <c r="C10" s="99"/>
      <c r="D10" s="99"/>
      <c r="E10" s="99"/>
      <c r="F10" s="99"/>
      <c r="G10" s="99"/>
      <c r="H10" s="100"/>
      <c r="I10" s="100"/>
    </row>
    <row r="11" spans="1:8" ht="12" customHeight="1" thickBot="1">
      <c r="A11" s="107"/>
      <c r="B11" s="107"/>
      <c r="C11" s="107"/>
      <c r="D11" s="107"/>
      <c r="E11" s="107"/>
      <c r="F11" s="107"/>
      <c r="G11" s="107"/>
      <c r="H11" s="13"/>
    </row>
    <row r="12" spans="2:43" s="1" customFormat="1" ht="15.75" thickBot="1">
      <c r="B12" s="102" t="s">
        <v>4</v>
      </c>
      <c r="C12" s="103"/>
      <c r="D12" s="104"/>
      <c r="E12" s="102" t="s">
        <v>5</v>
      </c>
      <c r="F12" s="105"/>
      <c r="G12" s="106"/>
      <c r="H12" s="14" t="s">
        <v>6</v>
      </c>
      <c r="I12" s="109" t="s">
        <v>7</v>
      </c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2010</v>
      </c>
      <c r="B14" s="23">
        <v>0.6</v>
      </c>
      <c r="C14" s="24">
        <v>0.8078</v>
      </c>
      <c r="D14" s="25">
        <v>0.032</v>
      </c>
      <c r="E14" s="26">
        <v>0.6</v>
      </c>
      <c r="F14" s="24">
        <v>0.7708</v>
      </c>
      <c r="G14" s="25">
        <v>0.03</v>
      </c>
      <c r="H14" s="27" t="s">
        <v>14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2011</v>
      </c>
      <c r="B15" s="23">
        <v>0.6</v>
      </c>
      <c r="C15" s="24">
        <v>0.8171</v>
      </c>
      <c r="D15" s="25">
        <f aca="true" t="shared" si="0" ref="D15:D22">(C15-C14)/C14</f>
        <v>0.011512750680861706</v>
      </c>
      <c r="E15" s="26">
        <v>0.6</v>
      </c>
      <c r="F15" s="24">
        <v>0.8086</v>
      </c>
      <c r="G15" s="25">
        <f aca="true" t="shared" si="1" ref="G15:G22">(F15-F14)/F14</f>
        <v>0.04903995848469116</v>
      </c>
      <c r="H15" s="27" t="s">
        <v>14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2012</v>
      </c>
      <c r="B16" s="23">
        <v>0.6</v>
      </c>
      <c r="C16" s="24">
        <v>0.8153</v>
      </c>
      <c r="D16" s="25">
        <f t="shared" si="0"/>
        <v>-0.0022029127401787096</v>
      </c>
      <c r="E16" s="26">
        <v>0.6</v>
      </c>
      <c r="F16" s="24">
        <v>0.8106</v>
      </c>
      <c r="G16" s="25">
        <f t="shared" si="1"/>
        <v>0.0024734108335394533</v>
      </c>
      <c r="H16" s="27" t="s">
        <v>14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2">
        <v>2013</v>
      </c>
      <c r="B17" s="23">
        <v>0.6</v>
      </c>
      <c r="C17" s="24">
        <v>0.788</v>
      </c>
      <c r="D17" s="25">
        <f t="shared" si="0"/>
        <v>-0.033484606893168144</v>
      </c>
      <c r="E17" s="26">
        <v>0.6</v>
      </c>
      <c r="F17" s="24">
        <v>0.769</v>
      </c>
      <c r="G17" s="25">
        <f t="shared" si="1"/>
        <v>-0.05132000986923263</v>
      </c>
      <c r="H17" s="27" t="s">
        <v>14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2">
        <v>2015</v>
      </c>
      <c r="B18" s="23">
        <v>0.6</v>
      </c>
      <c r="C18" s="24">
        <v>0.8</v>
      </c>
      <c r="D18" s="25">
        <f t="shared" si="0"/>
        <v>0.015228426395939099</v>
      </c>
      <c r="E18" s="26">
        <v>0.6</v>
      </c>
      <c r="F18" s="24">
        <v>0.786</v>
      </c>
      <c r="G18" s="25">
        <f t="shared" si="1"/>
        <v>0.0221066319895969</v>
      </c>
      <c r="H18" s="27" t="s">
        <v>14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6" customFormat="1" ht="15">
      <c r="A19" s="22">
        <v>2016</v>
      </c>
      <c r="B19" s="23">
        <v>0.6</v>
      </c>
      <c r="C19" s="24">
        <v>0.8093</v>
      </c>
      <c r="D19" s="25">
        <f t="shared" si="0"/>
        <v>0.011624999999999969</v>
      </c>
      <c r="E19" s="26">
        <v>0.6</v>
      </c>
      <c r="F19" s="24">
        <v>0.7953</v>
      </c>
      <c r="G19" s="25">
        <f t="shared" si="1"/>
        <v>0.011832061068702257</v>
      </c>
      <c r="H19" s="27" t="s">
        <v>14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35"/>
      <c r="T19" s="21"/>
      <c r="U19" s="21"/>
      <c r="V19" s="21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" customFormat="1" ht="15">
      <c r="A20" s="37">
        <v>2017</v>
      </c>
      <c r="B20" s="23">
        <v>0.6</v>
      </c>
      <c r="C20" s="24">
        <v>0.883</v>
      </c>
      <c r="D20" s="25">
        <f t="shared" si="0"/>
        <v>0.09106635363894722</v>
      </c>
      <c r="E20" s="26">
        <v>0.6</v>
      </c>
      <c r="F20" s="24">
        <v>0.87</v>
      </c>
      <c r="G20" s="25">
        <f t="shared" si="1"/>
        <v>0.09392682006789889</v>
      </c>
      <c r="H20" s="27" t="s">
        <v>14</v>
      </c>
      <c r="I20" s="89">
        <v>0.7517</v>
      </c>
      <c r="J20" s="89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5" ht="15.75" thickBot="1">
      <c r="A21" s="37">
        <v>2018</v>
      </c>
      <c r="B21" s="23">
        <v>0.6</v>
      </c>
      <c r="C21" s="24">
        <v>0.852</v>
      </c>
      <c r="D21" s="91">
        <f t="shared" si="0"/>
        <v>-0.03510758776896945</v>
      </c>
      <c r="E21" s="26">
        <v>0.6</v>
      </c>
      <c r="F21" s="24">
        <v>0.8354</v>
      </c>
      <c r="G21" s="91">
        <f t="shared" si="1"/>
        <v>-0.039770114942528696</v>
      </c>
      <c r="H21" s="27" t="s">
        <v>14</v>
      </c>
      <c r="I21" s="89">
        <v>0.7593</v>
      </c>
      <c r="J21" s="89">
        <v>0.7154</v>
      </c>
      <c r="T21" s="41"/>
      <c r="U21" s="42"/>
      <c r="X21" s="41"/>
      <c r="Y21" s="42"/>
    </row>
    <row r="22" spans="1:44" s="95" customFormat="1" ht="15" thickBot="1">
      <c r="A22" s="87">
        <v>2019</v>
      </c>
      <c r="B22" s="92">
        <v>0.6</v>
      </c>
      <c r="C22" s="93">
        <v>0.7982</v>
      </c>
      <c r="D22" s="94">
        <f t="shared" si="0"/>
        <v>-0.06314553990610323</v>
      </c>
      <c r="E22" s="92">
        <v>0.6</v>
      </c>
      <c r="F22" s="93">
        <v>0.763</v>
      </c>
      <c r="G22" s="94">
        <f t="shared" si="1"/>
        <v>-0.08666507062485039</v>
      </c>
      <c r="H22" s="33" t="s">
        <v>14</v>
      </c>
      <c r="I22" s="90">
        <v>0.7365</v>
      </c>
      <c r="J22" s="90">
        <v>0.6923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12:13" ht="12">
      <c r="L30" s="42"/>
      <c r="M30" s="42"/>
    </row>
    <row r="32" ht="12">
      <c r="W32" s="44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54" ht="12" customHeight="1"/>
    <row r="55" spans="1:9" ht="18.75" customHeight="1">
      <c r="A55" s="101" t="s">
        <v>15</v>
      </c>
      <c r="B55" s="101"/>
      <c r="C55" s="101"/>
      <c r="D55" s="101"/>
      <c r="E55" s="101"/>
      <c r="F55" s="101"/>
      <c r="G55" s="101"/>
      <c r="H55" s="100"/>
      <c r="I55" s="100"/>
    </row>
    <row r="56" ht="12.75" thickBot="1"/>
    <row r="57" spans="2:42" s="6" customFormat="1" ht="13.5" customHeight="1" thickBot="1">
      <c r="B57" s="110">
        <v>2015</v>
      </c>
      <c r="C57" s="111"/>
      <c r="D57" s="110">
        <v>2016</v>
      </c>
      <c r="E57" s="111"/>
      <c r="F57" s="110">
        <v>2017</v>
      </c>
      <c r="G57" s="111"/>
      <c r="H57" s="110">
        <v>2018</v>
      </c>
      <c r="I57" s="111"/>
      <c r="J57" s="110">
        <v>2019</v>
      </c>
      <c r="K57" s="111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6" customFormat="1" ht="13.5" thickBot="1">
      <c r="A58" s="80" t="s">
        <v>16</v>
      </c>
      <c r="B58" s="46" t="s">
        <v>17</v>
      </c>
      <c r="C58" s="18" t="s">
        <v>18</v>
      </c>
      <c r="D58" s="46" t="s">
        <v>17</v>
      </c>
      <c r="E58" s="18" t="s">
        <v>18</v>
      </c>
      <c r="F58" s="46" t="s">
        <v>17</v>
      </c>
      <c r="G58" s="18" t="s">
        <v>18</v>
      </c>
      <c r="H58" s="46" t="s">
        <v>17</v>
      </c>
      <c r="I58" s="18" t="s">
        <v>18</v>
      </c>
      <c r="J58" s="46" t="s">
        <v>17</v>
      </c>
      <c r="K58" s="18" t="s">
        <v>18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6" customFormat="1" ht="12.75">
      <c r="A59" s="55" t="s">
        <v>19</v>
      </c>
      <c r="B59" s="49">
        <v>644.4</v>
      </c>
      <c r="C59" s="50">
        <f>B59/B69</f>
        <v>0.7995235613786942</v>
      </c>
      <c r="D59" s="49">
        <v>647</v>
      </c>
      <c r="E59" s="50">
        <f>D59/D69</f>
        <v>0.809255784865541</v>
      </c>
      <c r="F59" s="49">
        <v>649</v>
      </c>
      <c r="G59" s="50">
        <f>F59/F69</f>
        <v>0.8043726141490258</v>
      </c>
      <c r="H59" s="49">
        <v>641.3199999999999</v>
      </c>
      <c r="I59" s="50">
        <f>H59/H69</f>
        <v>0.8528191489361703</v>
      </c>
      <c r="J59" s="49">
        <v>760.32</v>
      </c>
      <c r="K59" s="50">
        <f>J59/J69</f>
        <v>0.798236220472441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6" customFormat="1" ht="12.75">
      <c r="A60" s="55" t="s">
        <v>25</v>
      </c>
      <c r="B60" s="56">
        <v>31.08</v>
      </c>
      <c r="C60" s="57">
        <f>B60/B69</f>
        <v>0.0385617509119333</v>
      </c>
      <c r="D60" s="56">
        <v>24.5</v>
      </c>
      <c r="E60" s="57">
        <f>D60/D69</f>
        <v>0.030644152595372107</v>
      </c>
      <c r="F60" s="56">
        <v>21.84</v>
      </c>
      <c r="G60" s="57">
        <f>F60/F69</f>
        <v>0.027068563779683703</v>
      </c>
      <c r="H60" s="56">
        <v>26.68</v>
      </c>
      <c r="I60" s="57">
        <f>H60/H69</f>
        <v>0.03547872340425533</v>
      </c>
      <c r="J60" s="56">
        <v>26.68</v>
      </c>
      <c r="K60" s="57">
        <f>J60/J69</f>
        <v>0.028010498687664042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6" customFormat="1" ht="12.75">
      <c r="A61" s="55" t="s">
        <v>22</v>
      </c>
      <c r="B61" s="56">
        <v>1</v>
      </c>
      <c r="C61" s="57">
        <f>B61/B69</f>
        <v>0.0012407255763170302</v>
      </c>
      <c r="D61" s="56">
        <v>0</v>
      </c>
      <c r="E61" s="57">
        <f>D61/D69</f>
        <v>0</v>
      </c>
      <c r="F61" s="56">
        <v>0</v>
      </c>
      <c r="G61" s="57">
        <f>F61/F69</f>
        <v>0</v>
      </c>
      <c r="H61" s="56">
        <v>2</v>
      </c>
      <c r="I61" s="57">
        <f>H61/H69</f>
        <v>0.0026595744680851068</v>
      </c>
      <c r="J61" s="56">
        <v>0</v>
      </c>
      <c r="K61" s="57">
        <f>J61/J69</f>
        <v>0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6" customFormat="1" ht="12.75">
      <c r="A62" s="55" t="s">
        <v>20</v>
      </c>
      <c r="B62" s="56">
        <v>2</v>
      </c>
      <c r="C62" s="57">
        <f>B62/B69</f>
        <v>0.0024814511526340603</v>
      </c>
      <c r="D62" s="56">
        <v>1</v>
      </c>
      <c r="E62" s="57">
        <f>D62/D69</f>
        <v>0.0012507817385866166</v>
      </c>
      <c r="F62" s="56">
        <v>0</v>
      </c>
      <c r="G62" s="57">
        <f>F62/F69</f>
        <v>0</v>
      </c>
      <c r="H62" s="56">
        <v>0</v>
      </c>
      <c r="I62" s="57">
        <f>H62/H69</f>
        <v>0</v>
      </c>
      <c r="J62" s="56">
        <v>9</v>
      </c>
      <c r="K62" s="57">
        <f>J62/J69</f>
        <v>0.009448818897637795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6" customFormat="1" ht="12.75">
      <c r="A63" s="55" t="s">
        <v>21</v>
      </c>
      <c r="B63" s="56">
        <v>36</v>
      </c>
      <c r="C63" s="57">
        <f>B63/B69</f>
        <v>0.044666120747413086</v>
      </c>
      <c r="D63" s="56">
        <v>40.5</v>
      </c>
      <c r="E63" s="57">
        <f>D63/D69</f>
        <v>0.05065666041275797</v>
      </c>
      <c r="F63" s="56">
        <v>40.5</v>
      </c>
      <c r="G63" s="57">
        <f>F63/F69</f>
        <v>0.05019582569034753</v>
      </c>
      <c r="H63" s="56">
        <v>28</v>
      </c>
      <c r="I63" s="57">
        <f>H63/H69</f>
        <v>0.037234042553191495</v>
      </c>
      <c r="J63" s="56">
        <v>52</v>
      </c>
      <c r="K63" s="57">
        <f>J63/J69</f>
        <v>0.05459317585301837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6" customFormat="1" ht="12.75" customHeight="1">
      <c r="A64" s="61" t="s">
        <v>27</v>
      </c>
      <c r="B64" s="56">
        <v>46.5</v>
      </c>
      <c r="C64" s="57">
        <f>B64/B69</f>
        <v>0.0576937392987419</v>
      </c>
      <c r="D64" s="56">
        <v>44.5</v>
      </c>
      <c r="E64" s="57">
        <f>D64/D69</f>
        <v>0.05565978736710444</v>
      </c>
      <c r="F64" s="56">
        <v>50.5</v>
      </c>
      <c r="G64" s="57">
        <f>F64/F69</f>
        <v>0.06258985672500124</v>
      </c>
      <c r="H64" s="56"/>
      <c r="I64" s="57">
        <f>H64/H69</f>
        <v>0</v>
      </c>
      <c r="J64" s="56">
        <v>53.5</v>
      </c>
      <c r="K64" s="57">
        <f>J64/J69</f>
        <v>0.05616797900262467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6" customFormat="1" ht="12.75">
      <c r="A65" s="55" t="s">
        <v>30</v>
      </c>
      <c r="B65" s="56">
        <v>0</v>
      </c>
      <c r="C65" s="57">
        <f>B65/B69</f>
        <v>0</v>
      </c>
      <c r="D65" s="56">
        <v>0</v>
      </c>
      <c r="E65" s="57">
        <f>D65/D69</f>
        <v>0</v>
      </c>
      <c r="F65" s="56">
        <v>0</v>
      </c>
      <c r="G65" s="57">
        <f>F65/F69</f>
        <v>0</v>
      </c>
      <c r="H65" s="56">
        <v>0</v>
      </c>
      <c r="I65" s="57">
        <f>H65/H69</f>
        <v>0</v>
      </c>
      <c r="J65" s="56">
        <v>1</v>
      </c>
      <c r="K65" s="57">
        <f>J65/J69</f>
        <v>0.0010498687664041995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6" customFormat="1" ht="12.75">
      <c r="A66" s="55" t="s">
        <v>26</v>
      </c>
      <c r="B66" s="56">
        <v>45</v>
      </c>
      <c r="C66" s="57">
        <f>B66/B69</f>
        <v>0.055832650934266356</v>
      </c>
      <c r="D66" s="56">
        <v>42</v>
      </c>
      <c r="E66" s="57">
        <f>D66/D69</f>
        <v>0.0525328330206379</v>
      </c>
      <c r="F66" s="56">
        <v>43</v>
      </c>
      <c r="G66" s="57">
        <f>F66/F69</f>
        <v>0.05329433344901095</v>
      </c>
      <c r="H66" s="56">
        <v>52</v>
      </c>
      <c r="I66" s="57">
        <f>H66/H69</f>
        <v>0.06914893617021278</v>
      </c>
      <c r="J66" s="56">
        <v>49</v>
      </c>
      <c r="K66" s="57">
        <f>J66/J69</f>
        <v>0.051443569553805774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6" customFormat="1" ht="12.75">
      <c r="A67" s="55" t="s">
        <v>24</v>
      </c>
      <c r="B67" s="56">
        <v>0</v>
      </c>
      <c r="C67" s="57">
        <f>B67/B69</f>
        <v>0</v>
      </c>
      <c r="D67" s="56">
        <v>0</v>
      </c>
      <c r="E67" s="57">
        <f>D67/D69</f>
        <v>0</v>
      </c>
      <c r="F67" s="56">
        <v>0</v>
      </c>
      <c r="G67" s="57">
        <f>F67/F69</f>
        <v>0</v>
      </c>
      <c r="H67" s="56">
        <v>0</v>
      </c>
      <c r="I67" s="57">
        <f>H67/H69</f>
        <v>0</v>
      </c>
      <c r="J67" s="56">
        <v>0</v>
      </c>
      <c r="K67" s="57">
        <f>J67/J69</f>
        <v>0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6" customFormat="1" ht="12.75">
      <c r="A68" s="55" t="s">
        <v>23</v>
      </c>
      <c r="B68" s="56">
        <v>0</v>
      </c>
      <c r="C68" s="57">
        <f>B68/B69</f>
        <v>0</v>
      </c>
      <c r="D68" s="56">
        <v>0</v>
      </c>
      <c r="E68" s="57">
        <f>D68/D69</f>
        <v>0</v>
      </c>
      <c r="F68" s="56">
        <v>2</v>
      </c>
      <c r="G68" s="57">
        <f>F68/F69</f>
        <v>0.002478806206930742</v>
      </c>
      <c r="H68" s="56">
        <v>2</v>
      </c>
      <c r="I68" s="57">
        <f>H68/H69</f>
        <v>0.0026595744680851068</v>
      </c>
      <c r="J68" s="56">
        <v>1</v>
      </c>
      <c r="K68" s="57">
        <f>J68/J69</f>
        <v>0.0010498687664041995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6" customFormat="1" ht="13.5" thickBot="1">
      <c r="A69" s="55" t="s">
        <v>28</v>
      </c>
      <c r="B69" s="81">
        <f aca="true" t="shared" si="2" ref="B69:K69">SUM(B59:B68)</f>
        <v>805.98</v>
      </c>
      <c r="C69" s="82">
        <f t="shared" si="2"/>
        <v>0.9999999999999999</v>
      </c>
      <c r="D69" s="81">
        <f t="shared" si="2"/>
        <v>799.5</v>
      </c>
      <c r="E69" s="82">
        <f t="shared" si="2"/>
        <v>1</v>
      </c>
      <c r="F69" s="81">
        <f t="shared" si="2"/>
        <v>806.84</v>
      </c>
      <c r="G69" s="82">
        <f t="shared" si="2"/>
        <v>1</v>
      </c>
      <c r="H69" s="81">
        <f t="shared" si="2"/>
        <v>751.9999999999999</v>
      </c>
      <c r="I69" s="82">
        <f t="shared" si="2"/>
        <v>1</v>
      </c>
      <c r="J69" s="81">
        <f t="shared" si="2"/>
        <v>952.5</v>
      </c>
      <c r="K69" s="82">
        <f t="shared" si="2"/>
        <v>1.0000000000000002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6" customFormat="1" ht="12.75">
      <c r="A74" s="62"/>
      <c r="B74" s="63"/>
      <c r="C74" s="64"/>
      <c r="D74" s="65"/>
      <c r="E74" s="54"/>
      <c r="F74" s="65"/>
      <c r="G74" s="54"/>
      <c r="H74" s="5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6" customFormat="1" ht="12.75">
      <c r="A75" s="62"/>
      <c r="B75" s="63"/>
      <c r="C75" s="64"/>
      <c r="D75" s="65"/>
      <c r="E75" s="54"/>
      <c r="F75" s="65"/>
      <c r="G75" s="54"/>
      <c r="H75" s="5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85" ht="12"/>
    <row r="86" ht="12"/>
    <row r="87" ht="18.75" customHeight="1"/>
    <row r="88" spans="1:9" ht="40.5" customHeight="1">
      <c r="A88" s="66"/>
      <c r="B88" s="108" t="s">
        <v>32</v>
      </c>
      <c r="C88" s="108"/>
      <c r="D88" s="108"/>
      <c r="E88" s="108"/>
      <c r="F88" s="108"/>
      <c r="G88" s="66"/>
      <c r="H88" s="67"/>
      <c r="I88" s="67"/>
    </row>
    <row r="89" ht="12.75" thickBot="1"/>
    <row r="90" spans="4:41" s="6" customFormat="1" ht="13.5" thickBot="1">
      <c r="D90" s="68">
        <v>2015</v>
      </c>
      <c r="E90" s="68">
        <v>2016</v>
      </c>
      <c r="F90" s="68">
        <v>2017</v>
      </c>
      <c r="G90" s="68">
        <v>2018</v>
      </c>
      <c r="H90" s="68">
        <v>2019</v>
      </c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</row>
    <row r="91" spans="2:41" s="6" customFormat="1" ht="12.75">
      <c r="B91" s="55" t="s">
        <v>25</v>
      </c>
      <c r="C91" s="69"/>
      <c r="D91" s="70">
        <v>34</v>
      </c>
      <c r="E91" s="70">
        <v>26</v>
      </c>
      <c r="F91" s="70">
        <v>22</v>
      </c>
      <c r="G91" s="70">
        <v>25</v>
      </c>
      <c r="H91" s="70">
        <v>36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</row>
    <row r="92" spans="2:41" s="6" customFormat="1" ht="12.75">
      <c r="B92" s="55" t="s">
        <v>22</v>
      </c>
      <c r="C92" s="72"/>
      <c r="D92" s="73">
        <v>8</v>
      </c>
      <c r="E92" s="73">
        <v>9</v>
      </c>
      <c r="F92" s="73">
        <v>15</v>
      </c>
      <c r="G92" s="73">
        <v>7</v>
      </c>
      <c r="H92" s="73">
        <v>11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</row>
    <row r="93" spans="2:41" s="6" customFormat="1" ht="12.75">
      <c r="B93" s="55" t="s">
        <v>20</v>
      </c>
      <c r="C93" s="72"/>
      <c r="D93" s="73">
        <v>13</v>
      </c>
      <c r="E93" s="73">
        <v>10</v>
      </c>
      <c r="F93" s="73">
        <v>10</v>
      </c>
      <c r="G93" s="73">
        <v>25</v>
      </c>
      <c r="H93" s="73">
        <v>30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</row>
    <row r="94" spans="2:41" s="6" customFormat="1" ht="12.75">
      <c r="B94" s="55" t="s">
        <v>21</v>
      </c>
      <c r="C94" s="72"/>
      <c r="D94" s="73">
        <v>33</v>
      </c>
      <c r="E94" s="73">
        <v>35</v>
      </c>
      <c r="F94" s="73">
        <v>22</v>
      </c>
      <c r="G94" s="73">
        <v>22</v>
      </c>
      <c r="H94" s="73">
        <v>20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</row>
    <row r="95" spans="2:41" s="6" customFormat="1" ht="12.75" customHeight="1">
      <c r="B95" s="61" t="s">
        <v>27</v>
      </c>
      <c r="C95" s="72"/>
      <c r="D95" s="73">
        <v>55</v>
      </c>
      <c r="E95" s="73">
        <v>77</v>
      </c>
      <c r="F95" s="73">
        <v>63</v>
      </c>
      <c r="G95" s="73">
        <v>69</v>
      </c>
      <c r="H95" s="73">
        <v>78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</row>
    <row r="96" spans="2:41" s="6" customFormat="1" ht="12.75" customHeight="1">
      <c r="B96" s="61" t="s">
        <v>30</v>
      </c>
      <c r="C96" s="72"/>
      <c r="D96" s="73">
        <v>26</v>
      </c>
      <c r="E96" s="73">
        <v>26</v>
      </c>
      <c r="F96" s="73">
        <v>28</v>
      </c>
      <c r="G96" s="73"/>
      <c r="H96" s="73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</row>
    <row r="97" spans="2:41" s="6" customFormat="1" ht="15" customHeight="1">
      <c r="B97" s="55" t="s">
        <v>31</v>
      </c>
      <c r="C97" s="72"/>
      <c r="D97" s="73">
        <v>122</v>
      </c>
      <c r="E97" s="73">
        <v>113</v>
      </c>
      <c r="F97" s="73">
        <v>119</v>
      </c>
      <c r="G97" s="73">
        <v>114</v>
      </c>
      <c r="H97" s="73">
        <v>140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</row>
    <row r="98" spans="2:41" s="6" customFormat="1" ht="15" customHeight="1">
      <c r="B98" s="55" t="s">
        <v>24</v>
      </c>
      <c r="C98" s="72"/>
      <c r="D98" s="73">
        <v>8</v>
      </c>
      <c r="E98" s="73">
        <v>9</v>
      </c>
      <c r="F98" s="73">
        <v>7</v>
      </c>
      <c r="G98" s="73">
        <v>8</v>
      </c>
      <c r="H98" s="73">
        <v>6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</row>
    <row r="99" spans="2:41" s="6" customFormat="1" ht="13.5" thickBot="1">
      <c r="B99" s="55" t="s">
        <v>23</v>
      </c>
      <c r="C99" s="69"/>
      <c r="D99" s="75">
        <v>3</v>
      </c>
      <c r="E99" s="75">
        <v>7</v>
      </c>
      <c r="F99" s="75">
        <v>4</v>
      </c>
      <c r="G99" s="75">
        <v>2</v>
      </c>
      <c r="H99" s="75">
        <v>7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</row>
    <row r="102" spans="2:63" ht="18.75" customHeight="1">
      <c r="B102" s="108" t="s">
        <v>33</v>
      </c>
      <c r="C102" s="108"/>
      <c r="D102" s="108"/>
      <c r="E102" s="108"/>
      <c r="F102" s="108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45:63" ht="12"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3:63" ht="12.75">
      <c r="C104" s="79">
        <v>18.09</v>
      </c>
      <c r="D104" s="62" t="s">
        <v>34</v>
      </c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85">
        <v>35.86</v>
      </c>
      <c r="D105" s="62" t="s">
        <v>35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</sheetData>
  <sheetProtection/>
  <mergeCells count="15">
    <mergeCell ref="B88:F88"/>
    <mergeCell ref="I12:J12"/>
    <mergeCell ref="D57:E57"/>
    <mergeCell ref="B102:F102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3"/>
  <sheetViews>
    <sheetView zoomScalePageLayoutView="0" workbookViewId="0" topLeftCell="A1">
      <selection activeCell="K24" sqref="K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00390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6" t="s">
        <v>36</v>
      </c>
      <c r="B2" s="96"/>
      <c r="C2" s="96"/>
      <c r="D2" s="96"/>
      <c r="E2" s="96"/>
      <c r="F2" s="96"/>
      <c r="G2" s="96"/>
      <c r="H2" s="97"/>
      <c r="I2" s="97"/>
      <c r="J2" s="5"/>
    </row>
    <row r="3" spans="1:10" ht="15.75" customHeight="1">
      <c r="A3" s="98" t="s">
        <v>0</v>
      </c>
      <c r="B3" s="98"/>
      <c r="C3" s="98"/>
      <c r="D3" s="98"/>
      <c r="E3" s="98"/>
      <c r="F3" s="98"/>
      <c r="G3" s="98"/>
      <c r="H3" s="97"/>
      <c r="I3" s="97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2012</v>
      </c>
      <c r="C6" s="8">
        <v>2013</v>
      </c>
      <c r="D6" s="8" t="s">
        <v>39</v>
      </c>
      <c r="E6" s="8">
        <v>2016</v>
      </c>
      <c r="F6" s="7">
        <v>2017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1</v>
      </c>
      <c r="C7" s="10">
        <v>0.833</v>
      </c>
      <c r="D7" s="10">
        <v>0.833</v>
      </c>
      <c r="E7" s="10">
        <v>0.667</v>
      </c>
      <c r="F7" s="11">
        <v>0.818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" ht="15" customHeight="1">
      <c r="B8" s="12" t="s">
        <v>38</v>
      </c>
      <c r="D8" s="12"/>
    </row>
    <row r="9" ht="15" customHeight="1">
      <c r="D9" s="12"/>
    </row>
    <row r="10" spans="1:9" ht="18.75">
      <c r="A10" s="99" t="s">
        <v>3</v>
      </c>
      <c r="B10" s="99"/>
      <c r="C10" s="99"/>
      <c r="D10" s="99"/>
      <c r="E10" s="99"/>
      <c r="F10" s="99"/>
      <c r="G10" s="99"/>
      <c r="H10" s="100"/>
      <c r="I10" s="100"/>
    </row>
    <row r="11" spans="1:8" ht="12" customHeight="1" thickBot="1">
      <c r="A11" s="107"/>
      <c r="B11" s="107"/>
      <c r="C11" s="107"/>
      <c r="D11" s="107"/>
      <c r="E11" s="107"/>
      <c r="F11" s="107"/>
      <c r="G11" s="107"/>
      <c r="H11" s="13"/>
    </row>
    <row r="12" spans="2:43" s="1" customFormat="1" ht="15.75" thickBot="1">
      <c r="B12" s="102" t="s">
        <v>4</v>
      </c>
      <c r="C12" s="103"/>
      <c r="D12" s="104"/>
      <c r="E12" s="102" t="s">
        <v>5</v>
      </c>
      <c r="F12" s="105"/>
      <c r="G12" s="106"/>
      <c r="H12" s="14" t="s">
        <v>6</v>
      </c>
      <c r="I12" s="112" t="s">
        <v>7</v>
      </c>
      <c r="J12" s="1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2012</v>
      </c>
      <c r="B14" s="23">
        <v>0.6</v>
      </c>
      <c r="C14" s="24">
        <v>0.779</v>
      </c>
      <c r="D14" s="25" t="s">
        <v>37</v>
      </c>
      <c r="E14" s="26">
        <v>0.6</v>
      </c>
      <c r="F14" s="24">
        <v>0.719</v>
      </c>
      <c r="G14" s="25" t="s">
        <v>37</v>
      </c>
      <c r="H14" s="27" t="s">
        <v>37</v>
      </c>
      <c r="I14" s="28">
        <v>0.6939</v>
      </c>
      <c r="J14" s="28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2013</v>
      </c>
      <c r="B15" s="23">
        <v>0.6</v>
      </c>
      <c r="C15" s="24">
        <v>0.94</v>
      </c>
      <c r="D15" s="25">
        <f>(C15-C14)/C14</f>
        <v>0.2066752246469832</v>
      </c>
      <c r="E15" s="26">
        <v>0.6</v>
      </c>
      <c r="F15" s="24">
        <v>0.932</v>
      </c>
      <c r="G15" s="25">
        <f>(F15-F14)/F14</f>
        <v>0.2962447844228096</v>
      </c>
      <c r="H15" s="27" t="s">
        <v>14</v>
      </c>
      <c r="I15" s="28">
        <v>0.7081</v>
      </c>
      <c r="J15" s="28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2015</v>
      </c>
      <c r="B16" s="23">
        <v>0.6</v>
      </c>
      <c r="C16" s="24">
        <v>0.89</v>
      </c>
      <c r="D16" s="25">
        <f>(C16-C15)/C15</f>
        <v>-0.05319148936170206</v>
      </c>
      <c r="E16" s="26">
        <v>0.6</v>
      </c>
      <c r="F16" s="24">
        <v>0.868</v>
      </c>
      <c r="G16" s="25">
        <f>(F16-F15)/F15</f>
        <v>-0.06866952789699576</v>
      </c>
      <c r="H16" s="27" t="s">
        <v>14</v>
      </c>
      <c r="I16" s="28">
        <v>0.7083</v>
      </c>
      <c r="J16" s="28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36" customFormat="1" ht="15">
      <c r="A17" s="22">
        <v>2016</v>
      </c>
      <c r="B17" s="23">
        <v>0.6</v>
      </c>
      <c r="C17" s="24">
        <v>0.861</v>
      </c>
      <c r="D17" s="25">
        <f>(C17-C16)/C16</f>
        <v>-0.03258426966292138</v>
      </c>
      <c r="E17" s="26">
        <v>0.6</v>
      </c>
      <c r="F17" s="24">
        <v>0.883</v>
      </c>
      <c r="G17" s="25">
        <f>(F17-F16)/F16</f>
        <v>0.017281105990783426</v>
      </c>
      <c r="H17" s="27" t="s">
        <v>14</v>
      </c>
      <c r="I17" s="34">
        <v>0.7158</v>
      </c>
      <c r="J17" s="34">
        <v>0.6789</v>
      </c>
      <c r="K17" s="21"/>
      <c r="L17" s="21"/>
      <c r="M17" s="21"/>
      <c r="N17" s="21"/>
      <c r="O17" s="21"/>
      <c r="P17" s="21"/>
      <c r="Q17" s="21"/>
      <c r="R17" s="21"/>
      <c r="S17" s="35"/>
      <c r="T17" s="21"/>
      <c r="U17" s="21"/>
      <c r="V17" s="21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5.75" thickBot="1">
      <c r="A18" s="87">
        <v>2017</v>
      </c>
      <c r="B18" s="30">
        <v>0.6</v>
      </c>
      <c r="C18" s="88">
        <v>0.659</v>
      </c>
      <c r="D18" s="31">
        <f>(C18-C17)/C17</f>
        <v>-0.23461091753774677</v>
      </c>
      <c r="E18" s="32">
        <v>0.6</v>
      </c>
      <c r="F18" s="88">
        <v>0.612</v>
      </c>
      <c r="G18" s="31">
        <f>(F18-F17)/F17</f>
        <v>-0.3069082672706682</v>
      </c>
      <c r="H18" s="33" t="s">
        <v>14</v>
      </c>
      <c r="I18" s="86">
        <v>0.7517</v>
      </c>
      <c r="J18" s="86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25" ht="15.75" thickBot="1">
      <c r="A19" s="37">
        <v>2018</v>
      </c>
      <c r="B19" s="23">
        <v>0.6</v>
      </c>
      <c r="C19" s="38"/>
      <c r="D19" s="39"/>
      <c r="E19" s="26">
        <v>0.6</v>
      </c>
      <c r="F19" s="38"/>
      <c r="G19" s="39"/>
      <c r="H19" s="27"/>
      <c r="I19" s="40"/>
      <c r="T19" s="41"/>
      <c r="U19" s="42"/>
      <c r="X19" s="41"/>
      <c r="Y19" s="42"/>
    </row>
    <row r="20" spans="1:25" ht="18.75">
      <c r="A20" s="43"/>
      <c r="I20" s="40"/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12:13" ht="12">
      <c r="L28" s="42"/>
      <c r="M28" s="42"/>
    </row>
    <row r="30" ht="12">
      <c r="W30" s="44"/>
    </row>
    <row r="31" ht="12">
      <c r="W31" s="44"/>
    </row>
    <row r="32" ht="12">
      <c r="W32" s="44"/>
    </row>
    <row r="33" ht="12">
      <c r="W33" s="44"/>
    </row>
    <row r="34" ht="12">
      <c r="W34" s="44"/>
    </row>
    <row r="35" ht="12">
      <c r="W35" s="44"/>
    </row>
    <row r="52" ht="12" customHeight="1"/>
    <row r="53" spans="1:9" ht="18.75" customHeight="1">
      <c r="A53" s="101" t="s">
        <v>15</v>
      </c>
      <c r="B53" s="101"/>
      <c r="C53" s="101"/>
      <c r="D53" s="101"/>
      <c r="E53" s="101"/>
      <c r="F53" s="101"/>
      <c r="G53" s="101"/>
      <c r="H53" s="100"/>
      <c r="I53" s="100"/>
    </row>
    <row r="54" ht="12.75" thickBot="1"/>
    <row r="55" spans="2:44" s="6" customFormat="1" ht="13.5" customHeight="1" thickBot="1">
      <c r="B55" s="110">
        <v>2013</v>
      </c>
      <c r="C55" s="111"/>
      <c r="D55" s="110">
        <v>2015</v>
      </c>
      <c r="E55" s="111"/>
      <c r="F55" s="114">
        <v>2016</v>
      </c>
      <c r="G55" s="115"/>
      <c r="H55" s="114">
        <v>2017</v>
      </c>
      <c r="I55" s="11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6" customFormat="1" ht="13.5" thickBot="1">
      <c r="A56" s="80" t="s">
        <v>16</v>
      </c>
      <c r="B56" s="46" t="s">
        <v>17</v>
      </c>
      <c r="C56" s="18" t="s">
        <v>18</v>
      </c>
      <c r="D56" s="46" t="s">
        <v>17</v>
      </c>
      <c r="E56" s="18" t="s">
        <v>18</v>
      </c>
      <c r="F56" s="47" t="s">
        <v>17</v>
      </c>
      <c r="G56" s="48" t="s">
        <v>18</v>
      </c>
      <c r="H56" s="47" t="s">
        <v>17</v>
      </c>
      <c r="I56" s="48" t="s">
        <v>18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6" customFormat="1" ht="12.75">
      <c r="A57" s="55" t="s">
        <v>19</v>
      </c>
      <c r="B57" s="51">
        <v>47</v>
      </c>
      <c r="C57" s="50">
        <f>B57/B67</f>
        <v>0.94</v>
      </c>
      <c r="D57" s="52">
        <v>42.7</v>
      </c>
      <c r="E57" s="50">
        <f>D57/D67</f>
        <v>0.8903252710592161</v>
      </c>
      <c r="F57" s="52">
        <v>34</v>
      </c>
      <c r="G57" s="53">
        <f>F57/F67</f>
        <v>0.8607594936708861</v>
      </c>
      <c r="H57" s="52">
        <v>28</v>
      </c>
      <c r="I57" s="53">
        <f>H57/H67</f>
        <v>0.6588235294117647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6" customFormat="1" ht="12.75">
      <c r="A58" s="55" t="s">
        <v>25</v>
      </c>
      <c r="B58" s="58">
        <v>0</v>
      </c>
      <c r="C58" s="57">
        <f>B58/B67</f>
        <v>0</v>
      </c>
      <c r="D58" s="59">
        <v>1.26</v>
      </c>
      <c r="E58" s="57">
        <f>D58/D67</f>
        <v>0.02627189324437031</v>
      </c>
      <c r="F58" s="59">
        <v>0</v>
      </c>
      <c r="G58" s="60">
        <f>F58/F67</f>
        <v>0</v>
      </c>
      <c r="H58" s="59">
        <v>0</v>
      </c>
      <c r="I58" s="60">
        <f>H58/H67</f>
        <v>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6" customFormat="1" ht="12.75">
      <c r="A59" s="55" t="s">
        <v>22</v>
      </c>
      <c r="B59" s="58">
        <v>0</v>
      </c>
      <c r="C59" s="57">
        <f>B59/B67</f>
        <v>0</v>
      </c>
      <c r="D59" s="59">
        <v>0</v>
      </c>
      <c r="E59" s="57">
        <f>D59/D67</f>
        <v>0</v>
      </c>
      <c r="F59" s="59">
        <v>0</v>
      </c>
      <c r="G59" s="60">
        <f>F59/F67</f>
        <v>0</v>
      </c>
      <c r="H59" s="59">
        <v>0</v>
      </c>
      <c r="I59" s="60">
        <f>H59/H67</f>
        <v>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6" customFormat="1" ht="12.75">
      <c r="A60" s="55" t="s">
        <v>20</v>
      </c>
      <c r="B60" s="58">
        <v>0</v>
      </c>
      <c r="C60" s="57">
        <f>B60/B67</f>
        <v>0</v>
      </c>
      <c r="D60" s="59">
        <v>2</v>
      </c>
      <c r="E60" s="57">
        <f>D60/D67</f>
        <v>0.041701417848206836</v>
      </c>
      <c r="F60" s="59">
        <v>0</v>
      </c>
      <c r="G60" s="60">
        <f>F60/F67</f>
        <v>0</v>
      </c>
      <c r="H60" s="59">
        <v>10</v>
      </c>
      <c r="I60" s="60">
        <f>H60/H67</f>
        <v>0.23529411764705882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6" customFormat="1" ht="12.75">
      <c r="A61" s="55" t="s">
        <v>21</v>
      </c>
      <c r="B61" s="58">
        <v>0</v>
      </c>
      <c r="C61" s="57">
        <f>B61/B67</f>
        <v>0</v>
      </c>
      <c r="D61" s="59">
        <v>0</v>
      </c>
      <c r="E61" s="57">
        <f>D61/D67</f>
        <v>0</v>
      </c>
      <c r="F61" s="59">
        <v>0</v>
      </c>
      <c r="G61" s="60">
        <f>F61/F67</f>
        <v>0</v>
      </c>
      <c r="H61" s="59">
        <v>0</v>
      </c>
      <c r="I61" s="60">
        <f>H61/H67</f>
        <v>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6" customFormat="1" ht="12.75" customHeight="1">
      <c r="A62" s="61" t="s">
        <v>27</v>
      </c>
      <c r="B62" s="58">
        <v>1</v>
      </c>
      <c r="C62" s="57">
        <f>B62/B67</f>
        <v>0.02</v>
      </c>
      <c r="D62" s="59">
        <v>0</v>
      </c>
      <c r="E62" s="57">
        <f>D62/D67</f>
        <v>0</v>
      </c>
      <c r="F62" s="59">
        <v>3.5</v>
      </c>
      <c r="G62" s="60">
        <f>F62/F67</f>
        <v>0.08860759493670886</v>
      </c>
      <c r="H62" s="59">
        <v>3.5</v>
      </c>
      <c r="I62" s="60">
        <f>H62/H67</f>
        <v>0.08235294117647059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6" customFormat="1" ht="12.75">
      <c r="A63" s="55" t="s">
        <v>30</v>
      </c>
      <c r="B63" s="58">
        <v>0</v>
      </c>
      <c r="C63" s="57">
        <f>B63/B67</f>
        <v>0</v>
      </c>
      <c r="D63" s="59">
        <v>0</v>
      </c>
      <c r="E63" s="57">
        <f>D63/D67</f>
        <v>0</v>
      </c>
      <c r="F63" s="59">
        <v>0</v>
      </c>
      <c r="G63" s="60">
        <f>F63/F67</f>
        <v>0</v>
      </c>
      <c r="H63" s="59">
        <v>0</v>
      </c>
      <c r="I63" s="60">
        <f>H63/H67</f>
        <v>0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6" customFormat="1" ht="12.75">
      <c r="A64" s="55" t="s">
        <v>26</v>
      </c>
      <c r="B64" s="58">
        <v>2</v>
      </c>
      <c r="C64" s="57">
        <f>B64/B67</f>
        <v>0.04</v>
      </c>
      <c r="D64" s="59">
        <v>2</v>
      </c>
      <c r="E64" s="57">
        <f>D64/D67</f>
        <v>0.041701417848206836</v>
      </c>
      <c r="F64" s="59">
        <v>2</v>
      </c>
      <c r="G64" s="60">
        <f>F64/F67</f>
        <v>0.05063291139240506</v>
      </c>
      <c r="H64" s="59">
        <v>1</v>
      </c>
      <c r="I64" s="60">
        <f>H64/H67</f>
        <v>0.023529411764705882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6" customFormat="1" ht="12.75">
      <c r="A65" s="55" t="s">
        <v>24</v>
      </c>
      <c r="B65" s="58">
        <v>0</v>
      </c>
      <c r="C65" s="57">
        <f>B65/B67</f>
        <v>0</v>
      </c>
      <c r="D65" s="59">
        <v>0</v>
      </c>
      <c r="E65" s="57">
        <f>D65/D67</f>
        <v>0</v>
      </c>
      <c r="F65" s="59">
        <v>0</v>
      </c>
      <c r="G65" s="60">
        <f>F65/F67</f>
        <v>0</v>
      </c>
      <c r="H65" s="59">
        <v>0</v>
      </c>
      <c r="I65" s="60">
        <f>H65/H67</f>
        <v>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6" customFormat="1" ht="12.75">
      <c r="A66" s="55" t="s">
        <v>23</v>
      </c>
      <c r="B66" s="58">
        <v>0</v>
      </c>
      <c r="C66" s="57">
        <f>B66/B67</f>
        <v>0</v>
      </c>
      <c r="D66" s="59">
        <v>0</v>
      </c>
      <c r="E66" s="57">
        <f>D66/D67</f>
        <v>0</v>
      </c>
      <c r="F66" s="59">
        <v>0</v>
      </c>
      <c r="G66" s="60">
        <f>F66/F67</f>
        <v>0</v>
      </c>
      <c r="H66" s="59">
        <v>0</v>
      </c>
      <c r="I66" s="60">
        <f>H66/H67</f>
        <v>0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6" customFormat="1" ht="13.5" thickBot="1">
      <c r="A67" s="55" t="s">
        <v>28</v>
      </c>
      <c r="B67" s="81">
        <f aca="true" t="shared" si="0" ref="B67:G67">SUM(B57:B66)</f>
        <v>50</v>
      </c>
      <c r="C67" s="82">
        <f t="shared" si="0"/>
        <v>1</v>
      </c>
      <c r="D67" s="81">
        <f t="shared" si="0"/>
        <v>47.96</v>
      </c>
      <c r="E67" s="82">
        <f t="shared" si="0"/>
        <v>1</v>
      </c>
      <c r="F67" s="83">
        <f t="shared" si="0"/>
        <v>39.5</v>
      </c>
      <c r="G67" s="84">
        <f t="shared" si="0"/>
        <v>1</v>
      </c>
      <c r="H67" s="83">
        <f>SUM(H57:H66)</f>
        <v>42.5</v>
      </c>
      <c r="I67" s="84">
        <f>SUM(I57:I66)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6" customFormat="1" ht="12.75">
      <c r="A68" s="62"/>
      <c r="B68" s="63"/>
      <c r="C68" s="64"/>
      <c r="D68" s="65"/>
      <c r="E68" s="54"/>
      <c r="F68" s="65"/>
      <c r="G68" s="54"/>
      <c r="H68" s="5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6" customFormat="1" ht="12.75">
      <c r="A69" s="62"/>
      <c r="B69" s="63"/>
      <c r="C69" s="64"/>
      <c r="D69" s="65"/>
      <c r="E69" s="54"/>
      <c r="F69" s="65"/>
      <c r="G69" s="54"/>
      <c r="H69" s="5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83" ht="12"/>
    <row r="84" ht="12"/>
    <row r="85" ht="18.75" customHeight="1"/>
    <row r="86" spans="1:9" ht="40.5" customHeight="1">
      <c r="A86" s="66"/>
      <c r="B86" s="108" t="s">
        <v>32</v>
      </c>
      <c r="C86" s="108"/>
      <c r="D86" s="108"/>
      <c r="E86" s="108"/>
      <c r="F86" s="108"/>
      <c r="G86" s="66"/>
      <c r="H86" s="67"/>
      <c r="I86" s="67"/>
    </row>
    <row r="87" ht="12.75" thickBot="1"/>
    <row r="88" spans="4:42" s="6" customFormat="1" ht="13.5" thickBot="1">
      <c r="D88" s="68">
        <v>2013</v>
      </c>
      <c r="E88" s="68">
        <v>2015</v>
      </c>
      <c r="F88" s="68">
        <v>2016</v>
      </c>
      <c r="G88" s="68">
        <v>2017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2:42" s="6" customFormat="1" ht="12.75">
      <c r="B89" s="55" t="s">
        <v>25</v>
      </c>
      <c r="C89" s="69"/>
      <c r="D89" s="70">
        <v>3</v>
      </c>
      <c r="E89" s="71">
        <v>4</v>
      </c>
      <c r="F89" s="70">
        <v>2</v>
      </c>
      <c r="G89" s="70"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2:42" s="6" customFormat="1" ht="12.75">
      <c r="B90" s="55" t="s">
        <v>22</v>
      </c>
      <c r="C90" s="72"/>
      <c r="D90" s="73">
        <v>0</v>
      </c>
      <c r="E90" s="74">
        <v>1</v>
      </c>
      <c r="F90" s="73">
        <v>0</v>
      </c>
      <c r="G90" s="73"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2:42" s="6" customFormat="1" ht="12.75">
      <c r="B91" s="55" t="s">
        <v>20</v>
      </c>
      <c r="C91" s="72"/>
      <c r="D91" s="73">
        <v>3</v>
      </c>
      <c r="E91" s="74">
        <v>5</v>
      </c>
      <c r="F91" s="73">
        <v>1</v>
      </c>
      <c r="G91" s="73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2:42" s="6" customFormat="1" ht="12.75">
      <c r="B92" s="55" t="s">
        <v>21</v>
      </c>
      <c r="C92" s="72"/>
      <c r="D92" s="73">
        <v>2</v>
      </c>
      <c r="E92" s="74">
        <v>3</v>
      </c>
      <c r="F92" s="73">
        <v>0</v>
      </c>
      <c r="G92" s="73">
        <v>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2:42" s="6" customFormat="1" ht="12.75" customHeight="1">
      <c r="B93" s="61" t="s">
        <v>27</v>
      </c>
      <c r="C93" s="72"/>
      <c r="D93" s="73">
        <v>4</v>
      </c>
      <c r="E93" s="74">
        <v>7</v>
      </c>
      <c r="F93" s="73">
        <v>3</v>
      </c>
      <c r="G93" s="73">
        <v>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2:42" s="6" customFormat="1" ht="12.75" customHeight="1">
      <c r="B94" s="61" t="s">
        <v>30</v>
      </c>
      <c r="C94" s="72"/>
      <c r="D94" s="73">
        <v>1</v>
      </c>
      <c r="E94" s="74">
        <v>3</v>
      </c>
      <c r="F94" s="73">
        <v>0</v>
      </c>
      <c r="G94" s="73">
        <v>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2:42" s="6" customFormat="1" ht="15" customHeight="1">
      <c r="B95" s="55" t="s">
        <v>31</v>
      </c>
      <c r="C95" s="72"/>
      <c r="D95" s="73">
        <v>7</v>
      </c>
      <c r="E95" s="74">
        <v>10</v>
      </c>
      <c r="F95" s="73">
        <v>7</v>
      </c>
      <c r="G95" s="73">
        <v>5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2:42" s="6" customFormat="1" ht="15" customHeight="1">
      <c r="B96" s="55" t="s">
        <v>24</v>
      </c>
      <c r="C96" s="72"/>
      <c r="D96" s="73">
        <v>1</v>
      </c>
      <c r="E96" s="74">
        <v>1</v>
      </c>
      <c r="F96" s="73">
        <v>0</v>
      </c>
      <c r="G96" s="73">
        <v>1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2:42" s="6" customFormat="1" ht="13.5" thickBot="1">
      <c r="B97" s="55" t="s">
        <v>23</v>
      </c>
      <c r="C97" s="69"/>
      <c r="D97" s="75">
        <v>0</v>
      </c>
      <c r="E97" s="76">
        <v>1</v>
      </c>
      <c r="F97" s="75">
        <v>0</v>
      </c>
      <c r="G97" s="75"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100" spans="2:63" ht="18.75" customHeight="1">
      <c r="B100" s="108" t="s">
        <v>33</v>
      </c>
      <c r="C100" s="108"/>
      <c r="D100" s="108"/>
      <c r="E100" s="108"/>
      <c r="F100" s="108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45:63" ht="12"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77">
        <v>19.8</v>
      </c>
      <c r="D102" s="62" t="s">
        <v>34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3:63" ht="12.75">
      <c r="C103" s="78">
        <v>35.9</v>
      </c>
      <c r="D103" s="62" t="s">
        <v>35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</sheetData>
  <sheetProtection/>
  <mergeCells count="14">
    <mergeCell ref="A2:I2"/>
    <mergeCell ref="A3:I3"/>
    <mergeCell ref="A10:I10"/>
    <mergeCell ref="A11:G11"/>
    <mergeCell ref="B12:D12"/>
    <mergeCell ref="E12:G12"/>
    <mergeCell ref="B100:F100"/>
    <mergeCell ref="I12:J12"/>
    <mergeCell ref="A53:I53"/>
    <mergeCell ref="B55:C55"/>
    <mergeCell ref="D55:E55"/>
    <mergeCell ref="F55:G55"/>
    <mergeCell ref="B86:F86"/>
    <mergeCell ref="H55:I5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2010-08-25T22:27:50Z</cp:lastPrinted>
  <dcterms:created xsi:type="dcterms:W3CDTF">2001-08-06T22:27:45Z</dcterms:created>
  <dcterms:modified xsi:type="dcterms:W3CDTF">2019-05-13T16:29:21Z</dcterms:modified>
  <cp:category/>
  <cp:version/>
  <cp:contentType/>
  <cp:contentStatus/>
</cp:coreProperties>
</file>