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apitol Complex" sheetId="1" r:id="rId1"/>
  </sheets>
  <definedNames>
    <definedName name="_xlnm.Print_Area" localSheetId="0">'Capitol Complex'!$A$1:$I$109</definedName>
  </definedNames>
  <calcPr fullCalcOnLoad="1"/>
</workbook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<sst xmlns="http://schemas.openxmlformats.org/spreadsheetml/2006/main" count="66" uniqueCount="38">
  <si>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</si>
  <si>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</si>
  <si>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</si>
  <si>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</si>
  <si>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</si>
  <si>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</si>
  <si>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</si>
  <si>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</si>
  <si>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</si>
  <si>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</si>
  <si>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</si>
  <si>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</si>
  <si>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</si>
  <si>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</si>
  <si>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</si>
  <si>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</si>
  <si>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</si>
  <si>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</si>
  <si>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</si>
  <si>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</si>
  <si>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</si>
  <si>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</si>
  <si>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</si>
  <si>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</si>
  <si>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</si>
  <si>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</si>
  <si>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</si>
  <si>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Charter Schools - Capitol Complex</t>
  </si>
  <si>
    <t>Telework</t>
  </si>
  <si>
    <t>Light Rail</t>
  </si>
  <si>
    <t>YES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</si>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</sst>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8"/>
      <color indexed="8"/>
      <name val="Tms Rmn"/>
      <family val="0"/>
    </font>
    <font>
      <sz val="9.25"/>
      <color indexed="8"/>
      <name val="Tms Rmn"/>
      <family val="0"/>
    </font>
    <font>
      <sz val="7.8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4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0" fillId="0" borderId="26" xfId="0" applyFont="1" applyBorder="1" applyAlignment="1">
      <alignment horizontal="center"/>
    </xf>
    <xf numFmtId="3" fontId="20" fillId="0" borderId="27" xfId="42" applyNumberFormat="1" applyFont="1" applyBorder="1" applyAlignment="1">
      <alignment/>
    </xf>
    <xf numFmtId="167" fontId="20" fillId="0" borderId="28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29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19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59" applyNumberFormat="1" applyFont="1" applyBorder="1" applyAlignment="1">
      <alignment horizontal="center"/>
    </xf>
    <xf numFmtId="1" fontId="20" fillId="0" borderId="32" xfId="59" applyNumberFormat="1" applyFont="1" applyBorder="1" applyAlignment="1">
      <alignment horizontal="center"/>
    </xf>
    <xf numFmtId="1" fontId="20" fillId="0" borderId="33" xfId="59" applyNumberFormat="1" applyFont="1" applyBorder="1" applyAlignment="1">
      <alignment/>
    </xf>
    <xf numFmtId="1" fontId="20" fillId="0" borderId="34" xfId="59" applyNumberFormat="1" applyFont="1" applyBorder="1" applyAlignment="1">
      <alignment horizontal="center"/>
    </xf>
    <xf numFmtId="1" fontId="20" fillId="0" borderId="35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20" fillId="0" borderId="18" xfId="59" applyNumberFormat="1" applyFont="1" applyBorder="1" applyAlignment="1">
      <alignment horizontal="center"/>
    </xf>
    <xf numFmtId="1" fontId="20" fillId="0" borderId="36" xfId="59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" fontId="20" fillId="0" borderId="37" xfId="0" applyNumberFormat="1" applyFont="1" applyBorder="1" applyAlignment="1">
      <alignment/>
    </xf>
    <xf numFmtId="167" fontId="20" fillId="0" borderId="38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14" fillId="0" borderId="0" xfId="59" applyNumberFormat="1" applyFont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14" fillId="0" borderId="26" xfId="59" applyNumberFormat="1" applyFont="1" applyBorder="1" applyAlignment="1">
      <alignment horizontal="center"/>
    </xf>
    <xf numFmtId="167" fontId="14" fillId="0" borderId="15" xfId="59" applyNumberFormat="1" applyFont="1" applyBorder="1" applyAlignment="1">
      <alignment horizontal="center"/>
    </xf>
    <xf numFmtId="167" fontId="14" fillId="0" borderId="16" xfId="59" applyNumberFormat="1" applyFont="1" applyBorder="1" applyAlignment="1">
      <alignment horizontal="center"/>
    </xf>
    <xf numFmtId="167" fontId="14" fillId="0" borderId="40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41" xfId="0" applyFont="1" applyBorder="1" applyAlignment="1">
      <alignment horizontal="center"/>
    </xf>
    <xf numFmtId="9" fontId="4" fillId="0" borderId="42" xfId="59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167" fontId="4" fillId="0" borderId="46" xfId="59" applyNumberFormat="1" applyFont="1" applyBorder="1" applyAlignment="1">
      <alignment horizontal="center"/>
    </xf>
    <xf numFmtId="167" fontId="4" fillId="0" borderId="47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10" fontId="14" fillId="0" borderId="18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/>
    </xf>
    <xf numFmtId="0" fontId="22" fillId="0" borderId="0" xfId="0" applyFont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23" fillId="0" borderId="49" xfId="0" applyFont="1" applyBorder="1" applyAlignment="1">
      <alignment/>
    </xf>
    <xf numFmtId="0" fontId="23" fillId="0" borderId="5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5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"/>
          <c:w val="0.94625"/>
          <c:h val="0.83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0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1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Complex'!$K$61:$K$69</c:f>
              <c:numCache/>
            </c:numRef>
          </c:val>
        </c:ser>
        <c:axId val="31308120"/>
        <c:axId val="13337625"/>
      </c:barChart>
      <c:catAx>
        <c:axId val="31308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37625"/>
        <c:crosses val="autoZero"/>
        <c:auto val="1"/>
        <c:lblOffset val="100"/>
        <c:tickLblSkip val="1"/>
        <c:noMultiLvlLbl val="0"/>
      </c:catAx>
      <c:valAx>
        <c:axId val="13337625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308120"/>
        <c:crossesAt val="1"/>
        <c:crossBetween val="between"/>
        <c:dispUnits/>
        <c:majorUnit val="0.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5"/>
          <c:y val="0.9265"/>
          <c:w val="0.2507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325"/>
          <c:w val="0.96225"/>
          <c:h val="0.64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52929762"/>
        <c:axId val="6605811"/>
      </c:lineChart>
      <c:catAx>
        <c:axId val="52929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5811"/>
        <c:crosses val="autoZero"/>
        <c:auto val="1"/>
        <c:lblOffset val="100"/>
        <c:tickLblSkip val="1"/>
        <c:noMultiLvlLbl val="0"/>
      </c:catAx>
      <c:valAx>
        <c:axId val="660581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976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675"/>
          <c:w val="0.676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225"/>
          <c:w val="0.9595"/>
          <c:h val="0.64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59452300"/>
        <c:axId val="65308653"/>
      </c:lineChart>
      <c:catAx>
        <c:axId val="59452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08653"/>
        <c:crosses val="autoZero"/>
        <c:auto val="1"/>
        <c:lblOffset val="100"/>
        <c:tickLblSkip val="1"/>
        <c:noMultiLvlLbl val="0"/>
      </c:catAx>
      <c:valAx>
        <c:axId val="6530865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230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0.95175</cdr:x>
      <cdr:y>0.52975</cdr:y>
    </cdr:from>
    <cdr:to>
      <cdr:x>0.99925</cdr:x>
      <cdr:y>0.723</cdr:y>
    </cdr:to>
    <cdr:sp>
      <cdr:nvSpPr>
        <cdr:cNvPr id="1" name="AutoShape 1"/>
        <cdr:cNvSpPr>
          <a:spLocks/>
        </cdr:cNvSpPr>
      </cdr:nvSpPr>
      <cdr:spPr>
        <a:xfrm>
          <a:off x="7048500" y="1409700"/>
          <a:ext cx="352425" cy="5143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0.3705</cdr:y>
    </cdr:from>
    <cdr:to>
      <cdr:x>1</cdr:x>
      <cdr:y>0.5755</cdr:y>
    </cdr:to>
    <cdr:sp>
      <cdr:nvSpPr>
        <cdr:cNvPr id="1" name="AutoShape 6"/>
        <cdr:cNvSpPr>
          <a:spLocks/>
        </cdr:cNvSpPr>
      </cdr:nvSpPr>
      <cdr:spPr>
        <a:xfrm>
          <a:off x="5648325" y="742950"/>
          <a:ext cx="266700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0.35375</cdr:y>
    </cdr:from>
    <cdr:to>
      <cdr:x>0.99525</cdr:x>
      <cdr:y>0.57325</cdr:y>
    </cdr:to>
    <cdr:sp>
      <cdr:nvSpPr>
        <cdr:cNvPr id="1" name="AutoShape 3"/>
        <cdr:cNvSpPr>
          <a:spLocks/>
        </cdr:cNvSpPr>
      </cdr:nvSpPr>
      <cdr:spPr>
        <a:xfrm>
          <a:off x="5629275" y="800100"/>
          <a:ext cx="266700" cy="5048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219075</xdr:colOff>
      <xdr:row>88</xdr:row>
      <xdr:rowOff>57150</xdr:rowOff>
    </xdr:to>
    <xdr:graphicFrame>
      <xdr:nvGraphicFramePr>
        <xdr:cNvPr id="1" name="Chart 1"/>
        <xdr:cNvGraphicFramePr/>
      </xdr:nvGraphicFramePr>
      <xdr:xfrm>
        <a:off x="0" y="12020550"/>
        <a:ext cx="74104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24</xdr:row>
      <xdr:rowOff>85725</xdr:rowOff>
    </xdr:from>
    <xdr:to>
      <xdr:col>6</xdr:col>
      <xdr:colOff>581025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47625" y="4667250"/>
        <a:ext cx="59150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114300</xdr:rowOff>
    </xdr:from>
    <xdr:to>
      <xdr:col>6</xdr:col>
      <xdr:colOff>571500</xdr:colOff>
      <xdr:row>53</xdr:row>
      <xdr:rowOff>114300</xdr:rowOff>
    </xdr:to>
    <xdr:graphicFrame>
      <xdr:nvGraphicFramePr>
        <xdr:cNvPr id="3" name="Chart 3"/>
        <xdr:cNvGraphicFramePr/>
      </xdr:nvGraphicFramePr>
      <xdr:xfrm>
        <a:off x="28575" y="68294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285750</xdr:colOff>
      <xdr:row>23</xdr:row>
      <xdr:rowOff>47625</xdr:rowOff>
    </xdr:from>
    <xdr:to>
      <xdr:col>8</xdr:col>
      <xdr:colOff>781050</xdr:colOff>
      <xdr:row>27</xdr:row>
      <xdr:rowOff>66675</xdr:rowOff>
    </xdr:to>
    <xdr:sp>
      <xdr:nvSpPr>
        <xdr:cNvPr id="5" name="AutoShape 8"/>
        <xdr:cNvSpPr>
          <a:spLocks/>
        </xdr:cNvSpPr>
      </xdr:nvSpPr>
      <xdr:spPr>
        <a:xfrm>
          <a:off x="6534150" y="4476750"/>
          <a:ext cx="1438275" cy="628650"/>
        </a:xfrm>
        <a:prstGeom prst="borderCallout1">
          <a:avLst>
            <a:gd name="adj1" fmla="val -279166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38</xdr:row>
      <xdr:rowOff>123825</xdr:rowOff>
    </xdr:from>
    <xdr:to>
      <xdr:col>8</xdr:col>
      <xdr:colOff>457200</xdr:colOff>
      <xdr:row>41</xdr:row>
      <xdr:rowOff>57150</xdr:rowOff>
    </xdr:to>
    <xdr:sp>
      <xdr:nvSpPr>
        <xdr:cNvPr id="6" name="AutoShape 9"/>
        <xdr:cNvSpPr>
          <a:spLocks/>
        </xdr:cNvSpPr>
      </xdr:nvSpPr>
      <xdr:spPr>
        <a:xfrm>
          <a:off x="6038850" y="6838950"/>
          <a:ext cx="1609725" cy="390525"/>
        </a:xfrm>
        <a:prstGeom prst="borderCallout1">
          <a:avLst>
            <a:gd name="adj1" fmla="val -213458"/>
            <a:gd name="adj2" fmla="val -25393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5097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87</xdr:row>
      <xdr:rowOff>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85725" y="144875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9" name="Text Box 26"/>
        <xdr:cNvSpPr txBox="1">
          <a:spLocks noChangeArrowheads="1"/>
        </xdr:cNvSpPr>
      </xdr:nvSpPr>
      <xdr:spPr>
        <a:xfrm>
          <a:off x="4152900" y="15097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107</xdr:row>
      <xdr:rowOff>114300</xdr:rowOff>
    </xdr:from>
    <xdr:ext cx="85725" cy="190500"/>
    <xdr:sp fLocksText="0">
      <xdr:nvSpPr>
        <xdr:cNvPr id="10" name="Text Box 27"/>
        <xdr:cNvSpPr txBox="1">
          <a:spLocks noChangeArrowheads="1"/>
        </xdr:cNvSpPr>
      </xdr:nvSpPr>
      <xdr:spPr>
        <a:xfrm>
          <a:off x="790575" y="18278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28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29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30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31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32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6" name="Text Box 33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7" name="Text Box 34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8" name="Text Box 35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9" name="Text Box 36"/>
        <xdr:cNvSpPr txBox="1">
          <a:spLocks noChangeArrowheads="1"/>
        </xdr:cNvSpPr>
      </xdr:nvSpPr>
      <xdr:spPr>
        <a:xfrm>
          <a:off x="4152900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20" name="Text Box 37"/>
        <xdr:cNvSpPr txBox="1">
          <a:spLocks noChangeArrowheads="1"/>
        </xdr:cNvSpPr>
      </xdr:nvSpPr>
      <xdr:spPr>
        <a:xfrm>
          <a:off x="4152900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M109"/>
  <sheetViews>
    <sheetView showGridLines="0" tabSelected="1" zoomScaleSheetLayoutView="100" zoomScalePageLayoutView="0" workbookViewId="0" topLeftCell="A40">
      <selection activeCell="J28" sqref="J28"/>
    </sheetView>
  </sheetViews>
  <sheetFormatPr defaultColWidth="11.375" defaultRowHeight="12"/>
  <cols>
    <col min="1" max="1" width="13.375" style="5" customWidth="1"/>
    <col min="2" max="2" width="11.75390625" style="5" customWidth="1"/>
    <col min="3" max="7" width="11.375" style="5" customWidth="1"/>
    <col min="8" max="8" width="12.375" style="5" customWidth="1"/>
    <col min="9" max="9" width="11.375" style="5" customWidth="1"/>
    <col min="10" max="11" width="11.375" style="6" customWidth="1"/>
    <col min="12" max="56" width="5.125" style="6" customWidth="1"/>
    <col min="57" max="65" width="11.375" style="6" customWidth="1"/>
    <col min="66" max="16384" width="11.375" style="5" customWidth="1"/>
  </cols>
  <sheetData>
    <row r="1" ht="15" customHeight="1"/>
    <row r="2" spans="1:10" ht="22.5">
      <c r="A2" s="84" t="s">
        <v>27</v>
      </c>
      <c r="B2" s="84"/>
      <c r="C2" s="84"/>
      <c r="D2" s="84"/>
      <c r="E2" s="84"/>
      <c r="F2" s="84"/>
      <c r="G2" s="84"/>
      <c r="H2" s="85"/>
      <c r="I2" s="85"/>
      <c r="J2" s="7"/>
    </row>
    <row r="3" spans="1:10" ht="15.75" customHeight="1">
      <c r="A3" s="86" t="s">
        <v>37</v>
      </c>
      <c r="B3" s="86"/>
      <c r="C3" s="86"/>
      <c r="D3" s="86"/>
      <c r="E3" s="86"/>
      <c r="F3" s="86"/>
      <c r="G3" s="86"/>
      <c r="H3" s="85"/>
      <c r="I3" s="85"/>
      <c r="J3" s="7"/>
    </row>
    <row r="4" ht="6.75" customHeight="1">
      <c r="F4" s="8"/>
    </row>
    <row r="5" ht="13.5" thickBot="1">
      <c r="F5" s="8"/>
    </row>
    <row r="6" spans="1:65" s="1" customFormat="1" ht="15.75" thickBot="1">
      <c r="A6" s="4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72">
        <v>2019</v>
      </c>
      <c r="K6" s="74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s="1" customFormat="1" ht="15.75" thickBot="1">
      <c r="A7" s="10" t="s">
        <v>1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0.92</v>
      </c>
      <c r="J7" s="73">
        <v>1</v>
      </c>
      <c r="K7" s="83">
        <v>0.9167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ht="15" customHeight="1">
      <c r="D8" s="3" t="s">
        <v>35</v>
      </c>
    </row>
    <row r="9" ht="15" customHeight="1"/>
    <row r="10" spans="1:9" ht="18.75">
      <c r="A10" s="87" t="s">
        <v>2</v>
      </c>
      <c r="B10" s="87"/>
      <c r="C10" s="87"/>
      <c r="D10" s="87"/>
      <c r="E10" s="87"/>
      <c r="F10" s="87"/>
      <c r="G10" s="87"/>
      <c r="H10" s="88"/>
      <c r="I10" s="88"/>
    </row>
    <row r="11" spans="1:8" ht="12" customHeight="1" thickBot="1">
      <c r="A11" s="95"/>
      <c r="B11" s="95"/>
      <c r="C11" s="95"/>
      <c r="D11" s="95"/>
      <c r="E11" s="95"/>
      <c r="F11" s="95"/>
      <c r="G11" s="95"/>
      <c r="H11" s="12"/>
    </row>
    <row r="12" spans="2:64" s="1" customFormat="1" ht="15.75" thickBot="1">
      <c r="B12" s="90" t="s">
        <v>3</v>
      </c>
      <c r="C12" s="91"/>
      <c r="D12" s="92"/>
      <c r="E12" s="90" t="s">
        <v>4</v>
      </c>
      <c r="F12" s="93"/>
      <c r="G12" s="94"/>
      <c r="H12" s="13" t="s">
        <v>5</v>
      </c>
      <c r="I12" s="97" t="s">
        <v>6</v>
      </c>
      <c r="J12" s="8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1" customFormat="1" ht="15">
      <c r="A14" s="21">
        <v>2010</v>
      </c>
      <c r="B14" s="22">
        <v>0.6</v>
      </c>
      <c r="C14" s="23">
        <v>0.371</v>
      </c>
      <c r="D14" s="24">
        <v>0.06</v>
      </c>
      <c r="E14" s="25">
        <v>0.6</v>
      </c>
      <c r="F14" s="23">
        <v>0.405</v>
      </c>
      <c r="G14" s="24">
        <v>0.028</v>
      </c>
      <c r="H14" s="26" t="s">
        <v>30</v>
      </c>
      <c r="I14" s="64">
        <v>0.67</v>
      </c>
      <c r="J14" s="64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1" customFormat="1" ht="15">
      <c r="A15" s="21">
        <v>2011</v>
      </c>
      <c r="B15" s="22">
        <v>0.6</v>
      </c>
      <c r="C15" s="23">
        <v>0.68</v>
      </c>
      <c r="D15" s="24">
        <f aca="true" t="shared" si="0" ref="D15:D22">(C15-C14)/C14</f>
        <v>0.8328840970350406</v>
      </c>
      <c r="E15" s="25">
        <v>0.6</v>
      </c>
      <c r="F15" s="23">
        <v>0.756</v>
      </c>
      <c r="G15" s="24">
        <f aca="true" t="shared" si="1" ref="G15:G22">(F15-F14)/F14</f>
        <v>0.8666666666666666</v>
      </c>
      <c r="H15" s="26" t="s">
        <v>13</v>
      </c>
      <c r="I15" s="64">
        <v>0.695</v>
      </c>
      <c r="J15" s="64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1" customFormat="1" ht="15">
      <c r="A16" s="21">
        <v>2012</v>
      </c>
      <c r="B16" s="22">
        <v>0.6</v>
      </c>
      <c r="C16" s="23">
        <v>0.475</v>
      </c>
      <c r="D16" s="24">
        <f t="shared" si="0"/>
        <v>-0.3014705882352942</v>
      </c>
      <c r="E16" s="25">
        <v>0.6</v>
      </c>
      <c r="F16" s="23">
        <v>0.513</v>
      </c>
      <c r="G16" s="24">
        <f t="shared" si="1"/>
        <v>-0.3214285714285714</v>
      </c>
      <c r="H16" s="26" t="s">
        <v>30</v>
      </c>
      <c r="I16" s="64">
        <v>0.6939</v>
      </c>
      <c r="J16" s="64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1" customFormat="1" ht="15">
      <c r="A17" s="21">
        <v>2013</v>
      </c>
      <c r="B17" s="22">
        <v>0.6</v>
      </c>
      <c r="C17" s="23">
        <v>0.4</v>
      </c>
      <c r="D17" s="24">
        <f t="shared" si="0"/>
        <v>-0.15789473684210517</v>
      </c>
      <c r="E17" s="25">
        <v>0.6</v>
      </c>
      <c r="F17" s="23">
        <v>0.379</v>
      </c>
      <c r="G17" s="24">
        <f t="shared" si="1"/>
        <v>-0.26120857699805067</v>
      </c>
      <c r="H17" s="26" t="s">
        <v>30</v>
      </c>
      <c r="I17" s="64">
        <v>0.7081</v>
      </c>
      <c r="J17" s="64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1" customFormat="1" ht="15">
      <c r="A18" s="21">
        <v>2015</v>
      </c>
      <c r="B18" s="22">
        <v>0.6</v>
      </c>
      <c r="C18" s="23">
        <v>0.622</v>
      </c>
      <c r="D18" s="24">
        <f t="shared" si="0"/>
        <v>0.5549999999999999</v>
      </c>
      <c r="E18" s="25">
        <v>0.6</v>
      </c>
      <c r="F18" s="23">
        <v>0.561</v>
      </c>
      <c r="G18" s="24">
        <f t="shared" si="1"/>
        <v>0.48021108179419536</v>
      </c>
      <c r="H18" s="26" t="s">
        <v>30</v>
      </c>
      <c r="I18" s="64">
        <v>0.7083</v>
      </c>
      <c r="J18" s="64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29" customFormat="1" ht="15">
      <c r="A19" s="21">
        <v>2016</v>
      </c>
      <c r="B19" s="22">
        <v>0.6</v>
      </c>
      <c r="C19" s="23">
        <v>0.629</v>
      </c>
      <c r="D19" s="24">
        <f t="shared" si="0"/>
        <v>0.011254019292604512</v>
      </c>
      <c r="E19" s="25">
        <v>0.6</v>
      </c>
      <c r="F19" s="23">
        <v>0.669</v>
      </c>
      <c r="G19" s="24">
        <f t="shared" si="1"/>
        <v>0.19251336898395718</v>
      </c>
      <c r="H19" s="26" t="s">
        <v>13</v>
      </c>
      <c r="I19" s="64">
        <v>0.7158</v>
      </c>
      <c r="J19" s="64">
        <v>0.6789</v>
      </c>
      <c r="K19" s="20"/>
      <c r="L19" s="20"/>
      <c r="M19" s="20"/>
      <c r="N19" s="20"/>
      <c r="O19" s="20"/>
      <c r="P19" s="20"/>
      <c r="Q19" s="20"/>
      <c r="R19" s="20"/>
      <c r="S19" s="28"/>
      <c r="T19" s="20"/>
      <c r="U19" s="20"/>
      <c r="V19" s="20"/>
      <c r="W19" s="2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64" s="1" customFormat="1" ht="15">
      <c r="A20" s="30">
        <v>2017</v>
      </c>
      <c r="B20" s="22">
        <v>0.6</v>
      </c>
      <c r="C20" s="23">
        <v>0.579</v>
      </c>
      <c r="D20" s="24">
        <f t="shared" si="0"/>
        <v>-0.07949125596184427</v>
      </c>
      <c r="E20" s="25">
        <v>0.6</v>
      </c>
      <c r="F20" s="23">
        <v>0.617</v>
      </c>
      <c r="G20" s="24">
        <f t="shared" si="1"/>
        <v>-0.07772795216741411</v>
      </c>
      <c r="H20" s="26" t="s">
        <v>30</v>
      </c>
      <c r="I20" s="64">
        <v>0.7517</v>
      </c>
      <c r="J20" s="64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0"/>
      <c r="U20" s="2"/>
      <c r="V20" s="2"/>
      <c r="W20" s="27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24" ht="15.75" thickBot="1">
      <c r="A21" s="30">
        <v>2018</v>
      </c>
      <c r="B21" s="22">
        <v>0.6</v>
      </c>
      <c r="C21" s="23">
        <v>0.4962</v>
      </c>
      <c r="D21" s="66">
        <f t="shared" si="0"/>
        <v>-0.14300518134715023</v>
      </c>
      <c r="E21" s="25">
        <v>0.6</v>
      </c>
      <c r="F21" s="23">
        <v>0.6291</v>
      </c>
      <c r="G21" s="66">
        <f t="shared" si="1"/>
        <v>0.019611021069692057</v>
      </c>
      <c r="H21" s="26" t="s">
        <v>30</v>
      </c>
      <c r="I21" s="64">
        <v>0.7593</v>
      </c>
      <c r="J21" s="64">
        <v>0.7154</v>
      </c>
      <c r="T21" s="33"/>
      <c r="X21" s="33"/>
    </row>
    <row r="22" spans="1:65" s="71" customFormat="1" ht="15.75" thickBot="1">
      <c r="A22" s="76">
        <v>2019</v>
      </c>
      <c r="B22" s="77">
        <v>0.6</v>
      </c>
      <c r="C22" s="78">
        <v>0.7895</v>
      </c>
      <c r="D22" s="79">
        <f t="shared" si="0"/>
        <v>0.5910923014913342</v>
      </c>
      <c r="E22" s="80">
        <v>0.6</v>
      </c>
      <c r="F22" s="78">
        <v>0.7993</v>
      </c>
      <c r="G22" s="79">
        <f t="shared" si="1"/>
        <v>0.2705452233349229</v>
      </c>
      <c r="H22" s="81" t="s">
        <v>13</v>
      </c>
      <c r="I22" s="64">
        <v>0.7365</v>
      </c>
      <c r="J22" s="64">
        <v>0.6923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</row>
    <row r="23" spans="1:65" s="71" customFormat="1" ht="15" thickBot="1">
      <c r="A23" s="75">
        <v>2020</v>
      </c>
      <c r="B23" s="67">
        <v>0.6</v>
      </c>
      <c r="C23" s="68">
        <v>0.8103</v>
      </c>
      <c r="D23" s="69">
        <f>(C23-C22)/C22</f>
        <v>0.026345788473717595</v>
      </c>
      <c r="E23" s="70">
        <v>0.6</v>
      </c>
      <c r="F23" s="68">
        <v>0.8049</v>
      </c>
      <c r="G23" s="69">
        <f>(F23-F22)/F22</f>
        <v>0.007006130364068483</v>
      </c>
      <c r="H23" s="82" t="s">
        <v>13</v>
      </c>
      <c r="I23" s="65">
        <v>0.737</v>
      </c>
      <c r="J23" s="65">
        <v>0.708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89" t="s">
        <v>14</v>
      </c>
      <c r="B56" s="89"/>
      <c r="C56" s="89"/>
      <c r="D56" s="89"/>
      <c r="E56" s="89"/>
      <c r="F56" s="89"/>
      <c r="G56" s="89"/>
      <c r="H56" s="88"/>
      <c r="I56" s="88"/>
    </row>
    <row r="57" ht="12.75" thickBot="1"/>
    <row r="58" spans="2:61" s="8" customFormat="1" ht="13.5" customHeight="1" thickBot="1">
      <c r="B58" s="98">
        <v>2016</v>
      </c>
      <c r="C58" s="99"/>
      <c r="D58" s="98">
        <v>2017</v>
      </c>
      <c r="E58" s="99"/>
      <c r="F58" s="98">
        <v>2018</v>
      </c>
      <c r="G58" s="99"/>
      <c r="H58" s="98">
        <v>2019</v>
      </c>
      <c r="I58" s="99"/>
      <c r="J58" s="98">
        <v>2020</v>
      </c>
      <c r="K58" s="99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</row>
    <row r="59" spans="1:61" s="8" customFormat="1" ht="13.5" thickBot="1">
      <c r="A59" s="61" t="s">
        <v>15</v>
      </c>
      <c r="B59" s="35" t="s">
        <v>16</v>
      </c>
      <c r="C59" s="17" t="s">
        <v>17</v>
      </c>
      <c r="D59" s="35" t="s">
        <v>16</v>
      </c>
      <c r="E59" s="17" t="s">
        <v>17</v>
      </c>
      <c r="F59" s="35" t="s">
        <v>16</v>
      </c>
      <c r="G59" s="17" t="s">
        <v>17</v>
      </c>
      <c r="H59" s="35" t="s">
        <v>16</v>
      </c>
      <c r="I59" s="17" t="s">
        <v>17</v>
      </c>
      <c r="J59" s="35" t="s">
        <v>16</v>
      </c>
      <c r="K59" s="17" t="s">
        <v>17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</row>
    <row r="60" spans="1:61" s="8" customFormat="1" ht="12.75">
      <c r="A60" s="39" t="s">
        <v>18</v>
      </c>
      <c r="B60" s="36">
        <v>40.9</v>
      </c>
      <c r="C60" s="37">
        <f>B60/B70</f>
        <v>0.6292307692307693</v>
      </c>
      <c r="D60" s="36">
        <v>32</v>
      </c>
      <c r="E60" s="37">
        <f>D60/D70</f>
        <v>0.5776173285198556</v>
      </c>
      <c r="F60" s="36">
        <v>28.42</v>
      </c>
      <c r="G60" s="37">
        <f>F60/F70</f>
        <v>0.4985964912280702</v>
      </c>
      <c r="H60" s="36">
        <v>45</v>
      </c>
      <c r="I60" s="37">
        <f>H60/H70</f>
        <v>0.7894736842105263</v>
      </c>
      <c r="J60" s="36">
        <v>47</v>
      </c>
      <c r="K60" s="37">
        <f>J60/J70</f>
        <v>0.8103448275862069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</row>
    <row r="61" spans="1:61" s="8" customFormat="1" ht="12.75">
      <c r="A61" s="39" t="s">
        <v>24</v>
      </c>
      <c r="B61" s="40">
        <v>2.1</v>
      </c>
      <c r="C61" s="41">
        <f>B61/B70</f>
        <v>0.03230769230769231</v>
      </c>
      <c r="D61" s="40">
        <v>0.4</v>
      </c>
      <c r="E61" s="41">
        <f>D61/D70</f>
        <v>0.007220216606498195</v>
      </c>
      <c r="F61" s="40">
        <v>0.58</v>
      </c>
      <c r="G61" s="41">
        <f>F61/F70</f>
        <v>0.010175438596491228</v>
      </c>
      <c r="H61" s="40">
        <v>0</v>
      </c>
      <c r="I61" s="41">
        <f>H61/H70</f>
        <v>0</v>
      </c>
      <c r="J61" s="40">
        <v>0</v>
      </c>
      <c r="K61" s="41">
        <f>J61/J70</f>
        <v>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</row>
    <row r="62" spans="1:61" s="8" customFormat="1" ht="12.75">
      <c r="A62" s="39" t="s">
        <v>21</v>
      </c>
      <c r="B62" s="40">
        <v>0</v>
      </c>
      <c r="C62" s="41">
        <f>B62/B70</f>
        <v>0</v>
      </c>
      <c r="D62" s="40">
        <v>0</v>
      </c>
      <c r="E62" s="41">
        <f>D62/D70</f>
        <v>0</v>
      </c>
      <c r="F62" s="40">
        <v>0</v>
      </c>
      <c r="G62" s="41">
        <f>F62/F70</f>
        <v>0</v>
      </c>
      <c r="H62" s="40">
        <v>0</v>
      </c>
      <c r="I62" s="41">
        <f>H62/H70</f>
        <v>0</v>
      </c>
      <c r="J62" s="40">
        <v>0</v>
      </c>
      <c r="K62" s="41">
        <f>J62/J70</f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</row>
    <row r="63" spans="1:61" s="8" customFormat="1" ht="12.75">
      <c r="A63" s="39" t="s">
        <v>19</v>
      </c>
      <c r="B63" s="40">
        <v>11</v>
      </c>
      <c r="C63" s="41">
        <f>B63/B70</f>
        <v>0.16923076923076924</v>
      </c>
      <c r="D63" s="40">
        <v>10</v>
      </c>
      <c r="E63" s="41">
        <f>D63/D70</f>
        <v>0.18050541516245489</v>
      </c>
      <c r="F63" s="40">
        <v>14</v>
      </c>
      <c r="G63" s="41">
        <f>F63/F70</f>
        <v>0.24561403508771928</v>
      </c>
      <c r="H63" s="40">
        <v>9</v>
      </c>
      <c r="I63" s="41">
        <f>H63/H70</f>
        <v>0.15789473684210525</v>
      </c>
      <c r="J63" s="40">
        <v>5</v>
      </c>
      <c r="K63" s="41">
        <f>J63/J70</f>
        <v>0.08620689655172414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</row>
    <row r="64" spans="1:61" s="8" customFormat="1" ht="12.75">
      <c r="A64" s="39" t="s">
        <v>20</v>
      </c>
      <c r="B64" s="40">
        <v>10</v>
      </c>
      <c r="C64" s="41">
        <f>B64/B70</f>
        <v>0.15384615384615385</v>
      </c>
      <c r="D64" s="40">
        <v>13</v>
      </c>
      <c r="E64" s="41">
        <f>D64/D70</f>
        <v>0.23465703971119134</v>
      </c>
      <c r="F64" s="40">
        <v>9</v>
      </c>
      <c r="G64" s="41">
        <f>F64/F70</f>
        <v>0.15789473684210525</v>
      </c>
      <c r="H64" s="40">
        <v>0</v>
      </c>
      <c r="I64" s="41">
        <f>H64/H70</f>
        <v>0</v>
      </c>
      <c r="J64" s="40">
        <v>1</v>
      </c>
      <c r="K64" s="41">
        <f>J64/J70</f>
        <v>0.017241379310344827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</row>
    <row r="65" spans="1:61" s="8" customFormat="1" ht="12.75" customHeight="1">
      <c r="A65" s="42" t="s">
        <v>25</v>
      </c>
      <c r="B65" s="40">
        <v>0</v>
      </c>
      <c r="C65" s="41">
        <f>B65/B70</f>
        <v>0</v>
      </c>
      <c r="D65" s="40">
        <v>0</v>
      </c>
      <c r="E65" s="41">
        <f>D65/D70</f>
        <v>0</v>
      </c>
      <c r="F65" s="40"/>
      <c r="G65" s="41">
        <f>F65/F70</f>
        <v>0</v>
      </c>
      <c r="H65" s="40">
        <v>0</v>
      </c>
      <c r="I65" s="41">
        <f>H65/H70</f>
        <v>0</v>
      </c>
      <c r="J65" s="40">
        <v>2</v>
      </c>
      <c r="K65" s="41">
        <f>J65/J70</f>
        <v>0.034482758620689655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</row>
    <row r="66" spans="1:61" s="8" customFormat="1" ht="12.75">
      <c r="A66" s="39" t="s">
        <v>29</v>
      </c>
      <c r="B66" s="40">
        <v>0</v>
      </c>
      <c r="C66" s="41">
        <f>B66/B70</f>
        <v>0</v>
      </c>
      <c r="D66" s="40">
        <v>0</v>
      </c>
      <c r="E66" s="41">
        <f>D66/D70</f>
        <v>0</v>
      </c>
      <c r="F66" s="40">
        <v>0</v>
      </c>
      <c r="G66" s="41">
        <f>F66/F70</f>
        <v>0</v>
      </c>
      <c r="H66" s="40">
        <v>0</v>
      </c>
      <c r="I66" s="41">
        <f>H66/H70</f>
        <v>0</v>
      </c>
      <c r="J66" s="40">
        <v>0</v>
      </c>
      <c r="K66" s="41">
        <f>J66/J70</f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</row>
    <row r="67" spans="1:61" s="8" customFormat="1" ht="12.75">
      <c r="A67" s="39" t="s">
        <v>28</v>
      </c>
      <c r="B67" s="40">
        <v>1</v>
      </c>
      <c r="C67" s="41">
        <f>B67/B70</f>
        <v>0.015384615384615385</v>
      </c>
      <c r="D67" s="40">
        <v>0</v>
      </c>
      <c r="E67" s="41">
        <f>D67/D70</f>
        <v>0</v>
      </c>
      <c r="F67" s="40">
        <v>5</v>
      </c>
      <c r="G67" s="41">
        <f>F67/F70</f>
        <v>0.08771929824561403</v>
      </c>
      <c r="H67" s="40">
        <v>3</v>
      </c>
      <c r="I67" s="41">
        <f>H67/H70</f>
        <v>0.05263157894736842</v>
      </c>
      <c r="J67" s="40">
        <v>3</v>
      </c>
      <c r="K67" s="41">
        <f>J67/J70</f>
        <v>0.05172413793103448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</row>
    <row r="68" spans="1:61" s="8" customFormat="1" ht="12.75">
      <c r="A68" s="39" t="s">
        <v>23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41">
        <f>H68/H70</f>
        <v>0</v>
      </c>
      <c r="J68" s="40">
        <v>0</v>
      </c>
      <c r="K68" s="41">
        <f>J68/J70</f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</row>
    <row r="69" spans="1:61" s="8" customFormat="1" ht="12.75">
      <c r="A69" s="39" t="s">
        <v>22</v>
      </c>
      <c r="B69" s="40">
        <v>0</v>
      </c>
      <c r="C69" s="41">
        <f>B69/B70</f>
        <v>0</v>
      </c>
      <c r="D69" s="40">
        <v>0</v>
      </c>
      <c r="E69" s="41">
        <f>D69/D70</f>
        <v>0</v>
      </c>
      <c r="F69" s="40">
        <v>0</v>
      </c>
      <c r="G69" s="41">
        <f>F69/F70</f>
        <v>0</v>
      </c>
      <c r="H69" s="40">
        <v>0</v>
      </c>
      <c r="I69" s="41">
        <f>H69/H70</f>
        <v>0</v>
      </c>
      <c r="J69" s="40">
        <v>0</v>
      </c>
      <c r="K69" s="41">
        <f>J69/J70</f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</row>
    <row r="70" spans="1:61" s="8" customFormat="1" ht="13.5" thickBot="1">
      <c r="A70" s="39" t="s">
        <v>26</v>
      </c>
      <c r="B70" s="62">
        <f aca="true" t="shared" si="2" ref="B70:I70">SUM(B60:B69)</f>
        <v>65</v>
      </c>
      <c r="C70" s="63">
        <f t="shared" si="2"/>
        <v>1</v>
      </c>
      <c r="D70" s="62">
        <f t="shared" si="2"/>
        <v>55.4</v>
      </c>
      <c r="E70" s="63">
        <f t="shared" si="2"/>
        <v>1</v>
      </c>
      <c r="F70" s="62">
        <f t="shared" si="2"/>
        <v>57</v>
      </c>
      <c r="G70" s="63">
        <f t="shared" si="2"/>
        <v>1</v>
      </c>
      <c r="H70" s="62">
        <f t="shared" si="2"/>
        <v>57</v>
      </c>
      <c r="I70" s="63">
        <f t="shared" si="2"/>
        <v>1</v>
      </c>
      <c r="J70" s="62">
        <f>SUM(J60:J69)</f>
        <v>58</v>
      </c>
      <c r="K70" s="63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</row>
    <row r="71" spans="1:65" s="8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</row>
    <row r="72" spans="1:65" s="8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</row>
    <row r="73" spans="1:65" s="8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</row>
    <row r="74" spans="1:65" s="8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</row>
    <row r="75" spans="1:65" s="8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</row>
    <row r="76" spans="1:65" s="8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</row>
    <row r="88" ht="12"/>
    <row r="89" ht="12"/>
    <row r="92" spans="1:9" ht="40.5" customHeight="1">
      <c r="A92" s="47"/>
      <c r="B92" s="96" t="s">
        <v>31</v>
      </c>
      <c r="C92" s="96"/>
      <c r="D92" s="96"/>
      <c r="E92" s="96"/>
      <c r="F92" s="96"/>
      <c r="G92" s="47"/>
      <c r="H92" s="48"/>
      <c r="I92" s="48"/>
    </row>
    <row r="93" ht="12.75" thickBot="1"/>
    <row r="94" spans="4:64" s="8" customFormat="1" ht="13.5" thickBot="1">
      <c r="D94" s="49">
        <v>2015</v>
      </c>
      <c r="E94" s="49">
        <v>2016</v>
      </c>
      <c r="F94" s="49">
        <v>2017</v>
      </c>
      <c r="G94" s="49">
        <v>2018</v>
      </c>
      <c r="H94" s="49">
        <v>2019</v>
      </c>
      <c r="I94" s="49">
        <v>2020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</row>
    <row r="95" spans="2:64" s="8" customFormat="1" ht="12.75">
      <c r="B95" s="39" t="s">
        <v>24</v>
      </c>
      <c r="C95" s="50"/>
      <c r="D95" s="51">
        <v>0</v>
      </c>
      <c r="E95" s="52">
        <v>1</v>
      </c>
      <c r="F95" s="52">
        <v>2</v>
      </c>
      <c r="G95" s="52">
        <v>1</v>
      </c>
      <c r="H95" s="52">
        <v>2</v>
      </c>
      <c r="I95" s="52">
        <v>2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</row>
    <row r="96" spans="2:64" s="8" customFormat="1" ht="12.75">
      <c r="B96" s="39" t="s">
        <v>21</v>
      </c>
      <c r="C96" s="53"/>
      <c r="D96" s="54">
        <v>1</v>
      </c>
      <c r="E96" s="55">
        <v>0</v>
      </c>
      <c r="F96" s="55">
        <v>0</v>
      </c>
      <c r="G96" s="55">
        <v>1</v>
      </c>
      <c r="H96" s="55">
        <v>1</v>
      </c>
      <c r="I96" s="55">
        <v>1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</row>
    <row r="97" spans="2:64" s="8" customFormat="1" ht="12.75">
      <c r="B97" s="39" t="s">
        <v>19</v>
      </c>
      <c r="C97" s="53"/>
      <c r="D97" s="54">
        <v>2</v>
      </c>
      <c r="E97" s="55">
        <v>2</v>
      </c>
      <c r="F97" s="55">
        <v>4</v>
      </c>
      <c r="G97" s="55">
        <v>6</v>
      </c>
      <c r="H97" s="55">
        <v>3</v>
      </c>
      <c r="I97" s="55">
        <v>2</v>
      </c>
      <c r="J97" s="56"/>
      <c r="K97" s="56"/>
      <c r="L97" s="56"/>
      <c r="M97" s="56"/>
      <c r="N97" s="56"/>
      <c r="O97" s="56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</row>
    <row r="98" spans="2:64" s="8" customFormat="1" ht="12.75">
      <c r="B98" s="39" t="s">
        <v>20</v>
      </c>
      <c r="C98" s="53"/>
      <c r="D98" s="54">
        <v>3</v>
      </c>
      <c r="E98" s="55">
        <v>4</v>
      </c>
      <c r="F98" s="55">
        <v>1</v>
      </c>
      <c r="G98" s="55">
        <v>1</v>
      </c>
      <c r="H98" s="55">
        <v>2</v>
      </c>
      <c r="I98" s="55">
        <v>4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</row>
    <row r="99" spans="2:64" s="8" customFormat="1" ht="12.75" customHeight="1">
      <c r="B99" s="42" t="s">
        <v>25</v>
      </c>
      <c r="C99" s="53"/>
      <c r="D99" s="54">
        <v>4</v>
      </c>
      <c r="E99" s="55">
        <v>9</v>
      </c>
      <c r="F99" s="55">
        <v>7</v>
      </c>
      <c r="G99" s="55">
        <v>3</v>
      </c>
      <c r="H99" s="55">
        <v>7</v>
      </c>
      <c r="I99" s="55">
        <v>7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</row>
    <row r="100" spans="2:64" s="8" customFormat="1" ht="12.75" customHeight="1">
      <c r="B100" s="42" t="s">
        <v>29</v>
      </c>
      <c r="C100" s="53"/>
      <c r="D100" s="54">
        <v>3</v>
      </c>
      <c r="E100" s="55">
        <v>7</v>
      </c>
      <c r="F100" s="55">
        <v>4</v>
      </c>
      <c r="G100" s="55"/>
      <c r="H100" s="55"/>
      <c r="I100" s="55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</row>
    <row r="101" spans="2:64" s="8" customFormat="1" ht="15" customHeight="1">
      <c r="B101" s="39" t="s">
        <v>28</v>
      </c>
      <c r="C101" s="53"/>
      <c r="D101" s="54">
        <v>4</v>
      </c>
      <c r="E101" s="55">
        <v>11</v>
      </c>
      <c r="F101" s="55">
        <v>7</v>
      </c>
      <c r="G101" s="55">
        <v>10</v>
      </c>
      <c r="H101" s="55">
        <v>10</v>
      </c>
      <c r="I101" s="55">
        <v>10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</row>
    <row r="102" spans="2:64" s="8" customFormat="1" ht="15" customHeight="1">
      <c r="B102" s="39" t="s">
        <v>23</v>
      </c>
      <c r="C102" s="53"/>
      <c r="D102" s="54">
        <v>1</v>
      </c>
      <c r="E102" s="55">
        <v>0</v>
      </c>
      <c r="F102" s="55">
        <v>0</v>
      </c>
      <c r="G102" s="55">
        <v>0</v>
      </c>
      <c r="H102" s="55">
        <v>1</v>
      </c>
      <c r="I102" s="55">
        <v>0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</row>
    <row r="103" spans="2:64" s="8" customFormat="1" ht="13.5" thickBot="1">
      <c r="B103" s="39" t="s">
        <v>22</v>
      </c>
      <c r="C103" s="50"/>
      <c r="D103" s="57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6" spans="2:65" ht="18.75" customHeight="1">
      <c r="B106" s="96" t="s">
        <v>32</v>
      </c>
      <c r="C106" s="96"/>
      <c r="D106" s="96"/>
      <c r="E106" s="96"/>
      <c r="F106" s="96"/>
      <c r="BL106" s="5"/>
      <c r="BM106" s="5"/>
    </row>
    <row r="107" spans="64:65" ht="12">
      <c r="BL107" s="5"/>
      <c r="BM107" s="5"/>
    </row>
    <row r="108" spans="3:65" ht="12.75">
      <c r="C108" s="59">
        <v>18.47</v>
      </c>
      <c r="D108" s="43" t="s">
        <v>33</v>
      </c>
      <c r="BL108" s="5"/>
      <c r="BM108" s="5"/>
    </row>
    <row r="109" spans="3:65" ht="12.75">
      <c r="C109" s="60">
        <v>42.55</v>
      </c>
      <c r="D109" s="43" t="s">
        <v>34</v>
      </c>
      <c r="BL109" s="5"/>
      <c r="BM109" s="5"/>
    </row>
  </sheetData>
  <sheetProtection/>
  <mergeCells count="15">
    <mergeCell ref="B106:F106"/>
    <mergeCell ref="B92:F92"/>
    <mergeCell ref="I12:J12"/>
    <mergeCell ref="B58:C58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2015-02-20T18:41:23Z</cp:lastPrinted>
  <dcterms:created xsi:type="dcterms:W3CDTF">2001-07-31T23:22:49Z</dcterms:created>
  <dcterms:modified xsi:type="dcterms:W3CDTF">2020-07-13T18:09:03Z</dcterms:modified>
  <cp:category/>
  <cp:version/>
  <cp:contentType/>
  <cp:contentStatus/>
</cp:coreProperties>
</file>