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ourt of Appeals" sheetId="1" r:id="rId1"/>
  </sheets>
  <definedNames>
    <definedName name="_xlnm.Print_Area" localSheetId="0">'Court of Appeals'!$A$1:$I$108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<sst xmlns="http://schemas.openxmlformats.org/spreadsheetml/2006/main" count="66" uniqueCount="38">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</sst>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0" xfId="0" applyFont="1" applyBorder="1" applyAlignment="1">
      <alignment/>
    </xf>
    <xf numFmtId="10" fontId="19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6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4" fillId="0" borderId="30" xfId="0" applyFont="1" applyBorder="1" applyAlignment="1">
      <alignment/>
    </xf>
    <xf numFmtId="10" fontId="4" fillId="0" borderId="4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'Court of Appeals'!$B$58:$C$58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Appeals'!$C$61:$C$69</c:f>
              <c:numCache/>
            </c:numRef>
          </c:val>
        </c:ser>
        <c:ser>
          <c:idx val="4"/>
          <c:order val="1"/>
          <c:tx>
            <c:strRef>
              <c:f>'Court of Appeals'!$D$58:$E$58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Appeals'!$E$61:$E$69</c:f>
              <c:numCache/>
            </c:numRef>
          </c:val>
        </c:ser>
        <c:ser>
          <c:idx val="1"/>
          <c:order val="2"/>
          <c:tx>
            <c:strRef>
              <c:f>'Court of Appeals'!$F$58:$G$58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Appeals'!$G$61:$G$69</c:f>
              <c:numCache/>
            </c:numRef>
          </c:val>
        </c:ser>
        <c:ser>
          <c:idx val="5"/>
          <c:order val="3"/>
          <c:tx>
            <c:strRef>
              <c:f>'Court of Appeals'!$H$58:$I$58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Appeals'!$I$60:$I$69</c:f>
              <c:numCache/>
            </c:numRef>
          </c:val>
        </c:ser>
        <c:ser>
          <c:idx val="0"/>
          <c:order val="4"/>
          <c:tx>
            <c:strRef>
              <c:f>'Court of Appeals'!$J$58:$K$58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Appeals'!$K$61:$K$69</c:f>
              <c:numCache/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54015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94275"/>
          <c:w val="0.295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Appeals'!$I$14:$I$23</c:f>
              <c:numCache/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Appeals'!$J$14:$J$23</c:f>
              <c:numCache/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0.528</cdr:y>
    </cdr:from>
    <cdr:to>
      <cdr:x>0.99075</cdr:x>
      <cdr:y>0.7715</cdr:y>
    </cdr:to>
    <cdr:sp>
      <cdr:nvSpPr>
        <cdr:cNvPr id="1" name="AutoShape 10"/>
        <cdr:cNvSpPr>
          <a:spLocks/>
        </cdr:cNvSpPr>
      </cdr:nvSpPr>
      <cdr:spPr>
        <a:xfrm>
          <a:off x="6905625" y="136207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247650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57150" y="4733925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114300</xdr:rowOff>
    </xdr:from>
    <xdr:to>
      <xdr:col>6</xdr:col>
      <xdr:colOff>561975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19050" y="68389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24</xdr:row>
      <xdr:rowOff>123825</xdr:rowOff>
    </xdr:from>
    <xdr:to>
      <xdr:col>8</xdr:col>
      <xdr:colOff>809625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714875"/>
          <a:ext cx="1600200" cy="5715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76200</xdr:rowOff>
    </xdr:from>
    <xdr:to>
      <xdr:col>8</xdr:col>
      <xdr:colOff>600075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800850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401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8126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43">
      <selection activeCell="K60" sqref="K60:K6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2" width="10.75390625" style="4" customWidth="1"/>
    <col min="13" max="13" width="7.875" style="4" customWidth="1"/>
    <col min="14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90" t="s">
        <v>27</v>
      </c>
      <c r="B2" s="90"/>
      <c r="C2" s="90"/>
      <c r="D2" s="90"/>
      <c r="E2" s="90"/>
      <c r="F2" s="90"/>
      <c r="G2" s="90"/>
      <c r="H2" s="91"/>
      <c r="I2" s="91"/>
      <c r="J2" s="5"/>
    </row>
    <row r="3" spans="1:10" ht="15.75" customHeight="1">
      <c r="A3" s="92" t="s">
        <v>37</v>
      </c>
      <c r="B3" s="92"/>
      <c r="C3" s="92"/>
      <c r="D3" s="92"/>
      <c r="E3" s="92"/>
      <c r="F3" s="92"/>
      <c r="G3" s="92"/>
      <c r="H3" s="91"/>
      <c r="I3" s="91"/>
      <c r="J3" s="5"/>
    </row>
    <row r="4" ht="6.75" customHeight="1">
      <c r="F4" s="6"/>
    </row>
    <row r="5" ht="13.5" thickBot="1">
      <c r="D5" s="6"/>
    </row>
    <row r="6" spans="1:54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70">
        <v>2019</v>
      </c>
      <c r="J6" s="88">
        <v>2020</v>
      </c>
      <c r="K6" s="6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9" t="s">
        <v>15</v>
      </c>
      <c r="B7" s="10">
        <v>0.98</v>
      </c>
      <c r="C7" s="10">
        <v>0.84</v>
      </c>
      <c r="D7" s="10">
        <v>1</v>
      </c>
      <c r="E7" s="10">
        <v>0.94</v>
      </c>
      <c r="F7" s="10">
        <v>0.93</v>
      </c>
      <c r="G7" s="10">
        <v>0.835</v>
      </c>
      <c r="H7" s="10">
        <v>0.8191</v>
      </c>
      <c r="I7" s="71">
        <v>0.7653</v>
      </c>
      <c r="J7" s="89">
        <v>0.7041</v>
      </c>
      <c r="K7" s="69">
        <v>0.7143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11" t="s">
        <v>36</v>
      </c>
    </row>
    <row r="9" ht="15" customHeight="1"/>
    <row r="10" spans="1:9" ht="18.75">
      <c r="A10" s="93" t="s">
        <v>26</v>
      </c>
      <c r="B10" s="93"/>
      <c r="C10" s="93"/>
      <c r="D10" s="93"/>
      <c r="E10" s="93"/>
      <c r="F10" s="93"/>
      <c r="G10" s="93"/>
      <c r="H10" s="94"/>
      <c r="I10" s="94"/>
    </row>
    <row r="11" spans="1:10" ht="12" customHeight="1" thickBot="1">
      <c r="A11" s="101"/>
      <c r="B11" s="101"/>
      <c r="C11" s="101"/>
      <c r="D11" s="101"/>
      <c r="E11" s="101"/>
      <c r="F11" s="101"/>
      <c r="G11" s="101"/>
      <c r="H11" s="12"/>
      <c r="J11" s="3"/>
    </row>
    <row r="12" spans="2:54" s="1" customFormat="1" ht="15.75" thickBot="1">
      <c r="B12" s="96" t="s">
        <v>10</v>
      </c>
      <c r="C12" s="97"/>
      <c r="D12" s="98"/>
      <c r="E12" s="96" t="s">
        <v>13</v>
      </c>
      <c r="F12" s="99"/>
      <c r="G12" s="100"/>
      <c r="H12" s="13" t="s">
        <v>21</v>
      </c>
      <c r="I12" s="105" t="s">
        <v>24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2011</v>
      </c>
      <c r="B14" s="22">
        <v>0.6</v>
      </c>
      <c r="C14" s="23">
        <v>0.6903</v>
      </c>
      <c r="D14" s="24">
        <f>7.2%</f>
        <v>0.07200000000000001</v>
      </c>
      <c r="E14" s="25">
        <v>0.6</v>
      </c>
      <c r="F14" s="23">
        <v>0.6078</v>
      </c>
      <c r="G14" s="24">
        <f>2.5%</f>
        <v>0.025</v>
      </c>
      <c r="H14" s="26" t="s">
        <v>25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2012</v>
      </c>
      <c r="B15" s="22">
        <v>0.6</v>
      </c>
      <c r="C15" s="23">
        <v>0.7145</v>
      </c>
      <c r="D15" s="24">
        <f aca="true" t="shared" si="0" ref="D15:D21">(C15-C14)/C14</f>
        <v>0.035057221497899464</v>
      </c>
      <c r="E15" s="25">
        <v>0.6</v>
      </c>
      <c r="F15" s="23">
        <v>0.6281</v>
      </c>
      <c r="G15" s="24">
        <f aca="true" t="shared" si="1" ref="G15:G21">(F15-F14)/F14</f>
        <v>0.03339914445541294</v>
      </c>
      <c r="H15" s="26" t="s">
        <v>25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2013</v>
      </c>
      <c r="B16" s="22">
        <v>0.6</v>
      </c>
      <c r="C16" s="23">
        <v>0.7043</v>
      </c>
      <c r="D16" s="24">
        <f t="shared" si="0"/>
        <v>-0.014275717284814537</v>
      </c>
      <c r="E16" s="25">
        <v>0.6</v>
      </c>
      <c r="F16" s="23">
        <v>0.641</v>
      </c>
      <c r="G16" s="24">
        <f t="shared" si="1"/>
        <v>0.02053813087088047</v>
      </c>
      <c r="H16" s="26" t="s">
        <v>25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2015</v>
      </c>
      <c r="B17" s="22">
        <v>0.6</v>
      </c>
      <c r="C17" s="23">
        <v>0.7355</v>
      </c>
      <c r="D17" s="24">
        <f t="shared" si="0"/>
        <v>0.04429930427374699</v>
      </c>
      <c r="E17" s="25">
        <v>0.6</v>
      </c>
      <c r="F17" s="23">
        <v>0.6534</v>
      </c>
      <c r="G17" s="24">
        <f t="shared" si="1"/>
        <v>0.019344773790951585</v>
      </c>
      <c r="H17" s="26" t="s">
        <v>25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29" customFormat="1" ht="15">
      <c r="A18" s="21">
        <v>2016</v>
      </c>
      <c r="B18" s="22">
        <v>0.6</v>
      </c>
      <c r="C18" s="23">
        <v>0.7277</v>
      </c>
      <c r="D18" s="24">
        <f t="shared" si="0"/>
        <v>-0.010605030591434438</v>
      </c>
      <c r="E18" s="25">
        <v>0.6</v>
      </c>
      <c r="F18" s="23">
        <v>0.6592</v>
      </c>
      <c r="G18" s="24">
        <f t="shared" si="1"/>
        <v>0.008876645240281646</v>
      </c>
      <c r="H18" s="26" t="s">
        <v>25</v>
      </c>
      <c r="I18" s="59">
        <v>0.7158</v>
      </c>
      <c r="J18" s="59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" customFormat="1" ht="15">
      <c r="A19" s="30">
        <v>2017</v>
      </c>
      <c r="B19" s="22">
        <v>0.6</v>
      </c>
      <c r="C19" s="23">
        <v>0.693</v>
      </c>
      <c r="D19" s="24">
        <f t="shared" si="0"/>
        <v>-0.04768448536484824</v>
      </c>
      <c r="E19" s="25">
        <v>0.6</v>
      </c>
      <c r="F19" s="23">
        <v>0.635</v>
      </c>
      <c r="G19" s="61">
        <f t="shared" si="1"/>
        <v>-0.03671116504854369</v>
      </c>
      <c r="H19" s="60" t="s">
        <v>25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.75" thickBot="1">
      <c r="A20" s="30">
        <v>2018</v>
      </c>
      <c r="B20" s="22">
        <v>0.6</v>
      </c>
      <c r="C20" s="23">
        <v>0.6463</v>
      </c>
      <c r="D20" s="62">
        <f t="shared" si="0"/>
        <v>-0.06738816738816734</v>
      </c>
      <c r="E20" s="25">
        <v>0.6</v>
      </c>
      <c r="F20" s="23">
        <v>0.6262</v>
      </c>
      <c r="G20" s="61">
        <f t="shared" si="1"/>
        <v>-0.01385826771653548</v>
      </c>
      <c r="H20" s="60" t="s">
        <v>25</v>
      </c>
      <c r="I20" s="59">
        <v>0.7593</v>
      </c>
      <c r="J20" s="59">
        <v>0.7154</v>
      </c>
      <c r="T20" s="31"/>
      <c r="U20" s="32"/>
      <c r="X20" s="31"/>
      <c r="Y20" s="32"/>
    </row>
    <row r="21" spans="1:24" ht="15.75" thickBot="1">
      <c r="A21" s="74">
        <v>2019</v>
      </c>
      <c r="B21" s="75">
        <v>0.6</v>
      </c>
      <c r="C21" s="76">
        <v>0.6391</v>
      </c>
      <c r="D21" s="77">
        <f t="shared" si="0"/>
        <v>-0.011140337304657256</v>
      </c>
      <c r="E21" s="78">
        <v>0.6</v>
      </c>
      <c r="F21" s="76">
        <v>0.5978</v>
      </c>
      <c r="G21" s="77">
        <f t="shared" si="1"/>
        <v>-0.04535292238901307</v>
      </c>
      <c r="H21" s="79" t="s">
        <v>28</v>
      </c>
      <c r="I21" s="59">
        <v>0.7365</v>
      </c>
      <c r="J21" s="59">
        <v>0.6923</v>
      </c>
      <c r="T21" s="33"/>
      <c r="X21" s="33"/>
    </row>
    <row r="22" spans="1:55" s="67" customFormat="1" ht="15.75" thickBot="1">
      <c r="A22" s="81">
        <v>2020</v>
      </c>
      <c r="B22" s="82">
        <v>0.6</v>
      </c>
      <c r="C22" s="83">
        <v>0.5675</v>
      </c>
      <c r="D22" s="84">
        <f>(C22-C21)/C21</f>
        <v>-0.11203254576748552</v>
      </c>
      <c r="E22" s="85">
        <v>0.6</v>
      </c>
      <c r="F22" s="83">
        <v>0.509</v>
      </c>
      <c r="G22" s="84">
        <f>(F22-F21)/F21</f>
        <v>-0.14854466376714617</v>
      </c>
      <c r="H22" s="86" t="s">
        <v>28</v>
      </c>
      <c r="I22" s="87">
        <v>0.737</v>
      </c>
      <c r="J22" s="87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s="67" customFormat="1" ht="15" thickBot="1">
      <c r="A23" s="72">
        <v>2021</v>
      </c>
      <c r="B23" s="63">
        <v>0.6</v>
      </c>
      <c r="C23" s="64">
        <v>0.366</v>
      </c>
      <c r="D23" s="65">
        <f>(C23-C22)/C22</f>
        <v>-0.3550660792951542</v>
      </c>
      <c r="E23" s="66">
        <v>0.6</v>
      </c>
      <c r="F23" s="64">
        <v>0.3521</v>
      </c>
      <c r="G23" s="65">
        <f>(F23-F22)/F22</f>
        <v>-0.30825147347740667</v>
      </c>
      <c r="H23" s="80" t="s">
        <v>28</v>
      </c>
      <c r="I23" s="73">
        <v>0.487</v>
      </c>
      <c r="J23" s="73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5" t="s">
        <v>23</v>
      </c>
      <c r="B56" s="95"/>
      <c r="C56" s="95"/>
      <c r="D56" s="95"/>
      <c r="E56" s="95"/>
      <c r="F56" s="95"/>
      <c r="G56" s="95"/>
      <c r="H56" s="94"/>
      <c r="I56" s="94"/>
    </row>
    <row r="57" ht="12.75" thickBot="1"/>
    <row r="58" spans="2:49" s="6" customFormat="1" ht="13.5" customHeight="1" thickBot="1">
      <c r="B58" s="102">
        <v>2017</v>
      </c>
      <c r="C58" s="103"/>
      <c r="D58" s="102">
        <v>2018</v>
      </c>
      <c r="E58" s="103"/>
      <c r="F58" s="102">
        <v>2019</v>
      </c>
      <c r="G58" s="103"/>
      <c r="H58" s="102">
        <v>2020</v>
      </c>
      <c r="I58" s="103"/>
      <c r="J58" s="102">
        <v>2021</v>
      </c>
      <c r="K58" s="10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6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6" customFormat="1" ht="12" customHeight="1">
      <c r="A60" s="39" t="s">
        <v>0</v>
      </c>
      <c r="B60" s="36">
        <v>255.28</v>
      </c>
      <c r="C60" s="37">
        <f>B60/B70</f>
        <v>0.6735975513219695</v>
      </c>
      <c r="D60" s="36">
        <v>241.72</v>
      </c>
      <c r="E60" s="37">
        <f>D60/D70</f>
        <v>0.6463101604278075</v>
      </c>
      <c r="F60" s="36">
        <v>247.98</v>
      </c>
      <c r="G60" s="37">
        <f>F60/F70</f>
        <v>0.6391237113402062</v>
      </c>
      <c r="H60" s="36">
        <v>201.46</v>
      </c>
      <c r="I60" s="37">
        <f>H60/H70</f>
        <v>0.5674929577464789</v>
      </c>
      <c r="J60" s="36">
        <v>122.78</v>
      </c>
      <c r="K60" s="37">
        <f>J60/J70</f>
        <v>0.3659612518628912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6" customFormat="1" ht="12.75">
      <c r="A61" s="39" t="s">
        <v>20</v>
      </c>
      <c r="B61" s="40">
        <v>7.7</v>
      </c>
      <c r="C61" s="41">
        <f>B61/B70</f>
        <v>0.02031769486516439</v>
      </c>
      <c r="D61" s="40">
        <v>25.28</v>
      </c>
      <c r="E61" s="41">
        <f>D61/D70</f>
        <v>0.06759358288770054</v>
      </c>
      <c r="F61" s="40">
        <v>29.02</v>
      </c>
      <c r="G61" s="41">
        <f>F61/F70</f>
        <v>0.07479381443298969</v>
      </c>
      <c r="H61" s="40">
        <v>24.54</v>
      </c>
      <c r="I61" s="41">
        <f>H61/H70</f>
        <v>0.06912676056338028</v>
      </c>
      <c r="J61" s="40">
        <v>23.22</v>
      </c>
      <c r="K61" s="41">
        <f>J61/J70</f>
        <v>0.06921013412816691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6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1</v>
      </c>
      <c r="G62" s="41">
        <f>F62/F70</f>
        <v>0.002577319587628866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6" customFormat="1" ht="12.75">
      <c r="A63" s="39" t="s">
        <v>1</v>
      </c>
      <c r="B63" s="40">
        <v>61</v>
      </c>
      <c r="C63" s="41">
        <f>B63/B70</f>
        <v>0.16095836191883475</v>
      </c>
      <c r="D63" s="40">
        <v>53</v>
      </c>
      <c r="E63" s="41">
        <f>D63/D70</f>
        <v>0.14171122994652408</v>
      </c>
      <c r="F63" s="40">
        <v>62</v>
      </c>
      <c r="G63" s="41">
        <f>F63/F70</f>
        <v>0.15979381443298968</v>
      </c>
      <c r="H63" s="40">
        <v>74</v>
      </c>
      <c r="I63" s="41">
        <f>H63/H70</f>
        <v>0.2084507042253521</v>
      </c>
      <c r="J63" s="40">
        <v>35</v>
      </c>
      <c r="K63" s="41">
        <f>J63/J70</f>
        <v>0.10432190760059612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6" customFormat="1" ht="12.75">
      <c r="A64" s="39" t="s">
        <v>2</v>
      </c>
      <c r="B64" s="40">
        <v>38</v>
      </c>
      <c r="C64" s="41">
        <f>B64/B70</f>
        <v>0.10026914349042165</v>
      </c>
      <c r="D64" s="40">
        <v>44</v>
      </c>
      <c r="E64" s="41">
        <f>D64/D70</f>
        <v>0.11764705882352941</v>
      </c>
      <c r="F64" s="40">
        <v>37</v>
      </c>
      <c r="G64" s="41">
        <f>F64/F70</f>
        <v>0.09536082474226804</v>
      </c>
      <c r="H64" s="40">
        <v>30</v>
      </c>
      <c r="I64" s="41">
        <f>H64/H70</f>
        <v>0.08450704225352113</v>
      </c>
      <c r="J64" s="40">
        <v>18</v>
      </c>
      <c r="K64" s="41">
        <f>J64/J70</f>
        <v>0.05365126676602087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6" customFormat="1" ht="12.75" customHeight="1">
      <c r="A65" s="42" t="s">
        <v>16</v>
      </c>
      <c r="B65" s="40">
        <v>3</v>
      </c>
      <c r="C65" s="41">
        <f>B65/B70</f>
        <v>0.00791598501240171</v>
      </c>
      <c r="D65" s="40"/>
      <c r="E65" s="41">
        <f>D65/D70</f>
        <v>0</v>
      </c>
      <c r="F65" s="40">
        <v>3</v>
      </c>
      <c r="G65" s="41">
        <f>F65/F70</f>
        <v>0.007731958762886598</v>
      </c>
      <c r="H65" s="40">
        <v>5</v>
      </c>
      <c r="I65" s="41">
        <f>H65/H70</f>
        <v>0.014084507042253521</v>
      </c>
      <c r="J65" s="40">
        <v>5.5</v>
      </c>
      <c r="K65" s="41">
        <f>J65/J70</f>
        <v>0.01639344262295082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6" customFormat="1" ht="12.75">
      <c r="A66" s="39" t="s">
        <v>30</v>
      </c>
      <c r="B66" s="40">
        <v>3</v>
      </c>
      <c r="C66" s="41">
        <f>B66/B70</f>
        <v>0.00791598501240171</v>
      </c>
      <c r="D66" s="40">
        <v>1</v>
      </c>
      <c r="E66" s="41">
        <f>D66/D70</f>
        <v>0.00267379679144385</v>
      </c>
      <c r="F66" s="40">
        <v>1</v>
      </c>
      <c r="G66" s="41">
        <f>F66/F70</f>
        <v>0.002577319587628866</v>
      </c>
      <c r="H66" s="40">
        <v>1</v>
      </c>
      <c r="I66" s="41">
        <f>H66/H70</f>
        <v>0.0028169014084507044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6" customFormat="1" ht="12.75">
      <c r="A67" s="39" t="s">
        <v>29</v>
      </c>
      <c r="B67" s="40">
        <v>11</v>
      </c>
      <c r="C67" s="41">
        <f>B67/B70</f>
        <v>0.02902527837880627</v>
      </c>
      <c r="D67" s="40">
        <v>9</v>
      </c>
      <c r="E67" s="41">
        <f>D67/D70</f>
        <v>0.02406417112299465</v>
      </c>
      <c r="F67" s="40">
        <v>7</v>
      </c>
      <c r="G67" s="41">
        <f>F67/F70</f>
        <v>0.01804123711340206</v>
      </c>
      <c r="H67" s="40">
        <v>16</v>
      </c>
      <c r="I67" s="41">
        <f>H67/H70</f>
        <v>0.04507042253521127</v>
      </c>
      <c r="J67" s="40">
        <v>130</v>
      </c>
      <c r="K67" s="41">
        <f>J67/J70</f>
        <v>0.38748137108792846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6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6" customFormat="1" ht="12.75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3</v>
      </c>
      <c r="I69" s="41">
        <f>H69/H70</f>
        <v>0.008450704225352112</v>
      </c>
      <c r="J69" s="40">
        <v>1</v>
      </c>
      <c r="K69" s="41">
        <f>J69/J70</f>
        <v>0.0029806259314456036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6" customFormat="1" ht="13.5" thickBot="1">
      <c r="A70" s="39" t="s">
        <v>6</v>
      </c>
      <c r="B70" s="57">
        <f aca="true" t="shared" si="2" ref="B70:G70">SUM(B60:B69)</f>
        <v>378.98</v>
      </c>
      <c r="C70" s="58">
        <f t="shared" si="2"/>
        <v>1.0000000000000002</v>
      </c>
      <c r="D70" s="57">
        <f t="shared" si="2"/>
        <v>374</v>
      </c>
      <c r="E70" s="58">
        <f t="shared" si="2"/>
        <v>1.0000000000000002</v>
      </c>
      <c r="F70" s="57">
        <f t="shared" si="2"/>
        <v>388</v>
      </c>
      <c r="G70" s="58">
        <f t="shared" si="2"/>
        <v>1</v>
      </c>
      <c r="H70" s="57">
        <f>SUM(H60:H69)</f>
        <v>355</v>
      </c>
      <c r="I70" s="58">
        <f>SUM(I60:I69)</f>
        <v>1</v>
      </c>
      <c r="J70" s="57">
        <f>SUM(J60:J69)</f>
        <v>335.5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55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1" spans="1:9" ht="40.5" customHeight="1">
      <c r="A91" s="47"/>
      <c r="B91" s="104" t="s">
        <v>31</v>
      </c>
      <c r="C91" s="104"/>
      <c r="D91" s="104"/>
      <c r="E91" s="104"/>
      <c r="F91" s="104"/>
      <c r="G91" s="47"/>
      <c r="H91" s="48"/>
      <c r="I91" s="48"/>
    </row>
    <row r="92" ht="12.75" thickBot="1"/>
    <row r="93" spans="3:52" s="6" customFormat="1" ht="13.5" thickBot="1">
      <c r="C93" s="49">
        <v>2016</v>
      </c>
      <c r="D93" s="49">
        <v>2017</v>
      </c>
      <c r="E93" s="49">
        <v>2018</v>
      </c>
      <c r="F93" s="49">
        <v>2019</v>
      </c>
      <c r="G93" s="49">
        <v>2020</v>
      </c>
      <c r="H93" s="49">
        <v>2021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2:52" s="6" customFormat="1" ht="12.75">
      <c r="B94" s="39" t="s">
        <v>20</v>
      </c>
      <c r="C94" s="50">
        <v>16</v>
      </c>
      <c r="D94" s="50">
        <v>17</v>
      </c>
      <c r="E94" s="50">
        <v>10</v>
      </c>
      <c r="F94" s="50">
        <v>16</v>
      </c>
      <c r="G94" s="50">
        <v>10</v>
      </c>
      <c r="H94" s="50">
        <v>14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2:52" s="6" customFormat="1" ht="12.75">
      <c r="B95" s="39" t="s">
        <v>3</v>
      </c>
      <c r="C95" s="51">
        <v>7</v>
      </c>
      <c r="D95" s="51">
        <v>3</v>
      </c>
      <c r="E95" s="51">
        <v>4</v>
      </c>
      <c r="F95" s="51">
        <v>7</v>
      </c>
      <c r="G95" s="51">
        <v>7</v>
      </c>
      <c r="H95" s="51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2:52" s="6" customFormat="1" ht="12.75">
      <c r="B96" s="39" t="s">
        <v>1</v>
      </c>
      <c r="C96" s="51">
        <v>24</v>
      </c>
      <c r="D96" s="51">
        <v>16</v>
      </c>
      <c r="E96" s="51">
        <v>19</v>
      </c>
      <c r="F96" s="51">
        <v>13</v>
      </c>
      <c r="G96" s="51">
        <v>15</v>
      </c>
      <c r="H96" s="51">
        <v>20</v>
      </c>
      <c r="I96" s="52"/>
      <c r="J96" s="52"/>
      <c r="K96" s="52"/>
      <c r="L96" s="52"/>
      <c r="M96" s="52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52" s="6" customFormat="1" ht="12.75">
      <c r="B97" s="39" t="s">
        <v>2</v>
      </c>
      <c r="C97" s="51">
        <v>17</v>
      </c>
      <c r="D97" s="51">
        <v>16</v>
      </c>
      <c r="E97" s="51">
        <v>5</v>
      </c>
      <c r="F97" s="51">
        <v>10</v>
      </c>
      <c r="G97" s="51">
        <v>8</v>
      </c>
      <c r="H97" s="51">
        <v>9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52" s="6" customFormat="1" ht="12.75" customHeight="1">
      <c r="B98" s="42" t="s">
        <v>16</v>
      </c>
      <c r="C98" s="51">
        <v>35</v>
      </c>
      <c r="D98" s="51">
        <v>37</v>
      </c>
      <c r="E98" s="51">
        <v>34</v>
      </c>
      <c r="F98" s="51">
        <v>32</v>
      </c>
      <c r="G98" s="51">
        <v>35</v>
      </c>
      <c r="H98" s="51">
        <v>27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52" s="6" customFormat="1" ht="12.75" customHeight="1">
      <c r="B99" s="42" t="s">
        <v>30</v>
      </c>
      <c r="C99" s="51">
        <v>25</v>
      </c>
      <c r="D99" s="51">
        <v>16</v>
      </c>
      <c r="E99" s="51"/>
      <c r="F99" s="51"/>
      <c r="G99" s="51"/>
      <c r="H99" s="5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52" s="6" customFormat="1" ht="15" customHeight="1">
      <c r="B100" s="39" t="s">
        <v>29</v>
      </c>
      <c r="C100" s="51">
        <v>44</v>
      </c>
      <c r="D100" s="51">
        <v>41</v>
      </c>
      <c r="E100" s="51">
        <v>43</v>
      </c>
      <c r="F100" s="51">
        <v>35</v>
      </c>
      <c r="G100" s="51">
        <v>44</v>
      </c>
      <c r="H100" s="51">
        <v>43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52" s="6" customFormat="1" ht="15" customHeight="1">
      <c r="B101" s="39" t="s">
        <v>5</v>
      </c>
      <c r="C101" s="51">
        <v>8</v>
      </c>
      <c r="D101" s="51">
        <v>6</v>
      </c>
      <c r="E101" s="51">
        <v>1</v>
      </c>
      <c r="F101" s="51">
        <v>3</v>
      </c>
      <c r="G101" s="51">
        <v>2</v>
      </c>
      <c r="H101" s="51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52" s="6" customFormat="1" ht="13.5" thickBot="1">
      <c r="B102" s="39" t="s">
        <v>4</v>
      </c>
      <c r="C102" s="53">
        <v>3</v>
      </c>
      <c r="D102" s="53">
        <v>1</v>
      </c>
      <c r="E102" s="53">
        <v>2</v>
      </c>
      <c r="F102" s="53">
        <v>0</v>
      </c>
      <c r="G102" s="53">
        <v>3</v>
      </c>
      <c r="H102" s="53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104" t="s">
        <v>32</v>
      </c>
      <c r="C105" s="104"/>
      <c r="D105" s="104"/>
      <c r="E105" s="104"/>
      <c r="F105" s="104"/>
      <c r="BD105" s="4"/>
      <c r="BE105" s="4"/>
      <c r="BF105" s="4"/>
      <c r="BG105" s="4"/>
      <c r="BH105" s="4"/>
      <c r="BI105" s="4"/>
      <c r="BJ105" s="4"/>
      <c r="BK105" s="4"/>
    </row>
    <row r="106" spans="56:63" ht="12"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4">
        <v>13.89</v>
      </c>
      <c r="D107" s="43" t="s">
        <v>33</v>
      </c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5">
        <v>27.73</v>
      </c>
      <c r="D108" s="43" t="s">
        <v>34</v>
      </c>
      <c r="BD108" s="4"/>
      <c r="BE108" s="4"/>
      <c r="BF108" s="4"/>
      <c r="BG108" s="4"/>
      <c r="BH108" s="4"/>
      <c r="BI108" s="4"/>
      <c r="BJ108" s="4"/>
      <c r="BK108" s="4"/>
    </row>
    <row r="120" ht="12"/>
  </sheetData>
  <sheetProtection/>
  <mergeCells count="15">
    <mergeCell ref="H58:I58"/>
    <mergeCell ref="B105:F105"/>
    <mergeCell ref="B91:F91"/>
    <mergeCell ref="I12:J12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2011-09-16T20:14:19Z</cp:lastPrinted>
  <dcterms:created xsi:type="dcterms:W3CDTF">1999-06-08T15:24:14Z</dcterms:created>
  <dcterms:modified xsi:type="dcterms:W3CDTF">2021-07-07T23:49:39Z</dcterms:modified>
  <cp:category/>
  <cp:version/>
  <cp:contentType/>
  <cp:contentStatus/>
</cp:coreProperties>
</file>