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855" windowWidth="13455" windowHeight="11640" activeTab="0"/>
  </bookViews>
  <sheets>
    <sheet name="Capitol Complex" sheetId="1" r:id="rId1"/>
  </sheets>
  <definedNames>
    <definedName name="_xlnm.Print_Area" localSheetId="0">'Capitol Complex'!$A$1:$I$107</definedName>
  </definedNames>
  <calcPr fullCalcOnLoad="1"/>
</workbook>
</file>

<file path=xl/sharedStrings.xml><?xml version="1.0" encoding="utf-8"?>
<sst xmlns="http://schemas.openxmlformats.org/spreadsheetml/2006/main" count="65" uniqueCount="38">
  <si>
    <t>Survey Year</t>
  </si>
  <si>
    <t>Response Rate</t>
  </si>
  <si>
    <t>Annual TRP Goals (as Established by Maricopa County) and Actuals</t>
  </si>
  <si>
    <t>SOV Trip Rate</t>
  </si>
  <si>
    <t>SOV Miles Traveled Rate</t>
  </si>
  <si>
    <t>Achieved</t>
  </si>
  <si>
    <t>All State Employees</t>
  </si>
  <si>
    <t>Goal</t>
  </si>
  <si>
    <t>Actual</t>
  </si>
  <si>
    <t>% Change</t>
  </si>
  <si>
    <t>Goal?</t>
  </si>
  <si>
    <t>SOV Trip Actual</t>
  </si>
  <si>
    <t>SOVMT Actual</t>
  </si>
  <si>
    <t>NO</t>
  </si>
  <si>
    <t>Number and Percentage of Commute Trips/Week by Mode</t>
  </si>
  <si>
    <t>Mode</t>
  </si>
  <si>
    <t>Trips/Week</t>
  </si>
  <si>
    <t>% Trips</t>
  </si>
  <si>
    <t>SOV</t>
  </si>
  <si>
    <t>Bus</t>
  </si>
  <si>
    <t>Carpool</t>
  </si>
  <si>
    <t>Bicycle</t>
  </si>
  <si>
    <t>Walk</t>
  </si>
  <si>
    <t>Vanpool</t>
  </si>
  <si>
    <t>AFV</t>
  </si>
  <si>
    <t>CWW</t>
  </si>
  <si>
    <t>TOTAL</t>
  </si>
  <si>
    <t>Telework</t>
  </si>
  <si>
    <t>YES</t>
  </si>
  <si>
    <t>Light Rail</t>
  </si>
  <si>
    <t>Average Commute Distance and Time</t>
  </si>
  <si>
    <t>miles traveled each trip one-way</t>
  </si>
  <si>
    <t>minutes traveled each trip one-way</t>
  </si>
  <si>
    <t>Number of Employees Interested in an Alternate Mode</t>
  </si>
  <si>
    <t>Pharmacy Board - Capitol Complex</t>
  </si>
  <si>
    <t>*Survey was not conducted in 2014.</t>
  </si>
  <si>
    <t>2015*</t>
  </si>
  <si>
    <t>Travel Reduction Results from Annual Travel Reduction Survey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</si>
</sst>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0.0%"/>
    <numFmt numFmtId="168" formatCode="0.00000"/>
    <numFmt numFmtId="169" formatCode="0.0000"/>
    <numFmt numFmtId="170" formatCode="0.000"/>
    <numFmt numFmtId="171" formatCode="0.0"/>
    <numFmt numFmtId="172" formatCode="0.0000000"/>
    <numFmt numFmtId="173" formatCode="0.0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63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1"/>
      <name val="Times New Roman"/>
      <family val="1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1"/>
      <color indexed="9"/>
      <name val="Times New Roman"/>
      <family val="1"/>
    </font>
    <font>
      <sz val="10"/>
      <color indexed="8"/>
      <name val="Tms Rmn"/>
      <family val="0"/>
    </font>
    <font>
      <sz val="8.25"/>
      <color indexed="8"/>
      <name val="Tms Rmn"/>
      <family val="0"/>
    </font>
    <font>
      <sz val="8"/>
      <color indexed="8"/>
      <name val="Tms Rmn"/>
      <family val="0"/>
    </font>
    <font>
      <sz val="7.55"/>
      <color indexed="8"/>
      <name val="Tms Rmn"/>
      <family val="0"/>
    </font>
    <font>
      <sz val="7.35"/>
      <color indexed="8"/>
      <name val="Tms Rmn"/>
      <family val="0"/>
    </font>
    <font>
      <i/>
      <sz val="10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8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b/>
      <sz val="13"/>
      <color indexed="8"/>
      <name val="Tms Rmn"/>
      <family val="0"/>
    </font>
    <font>
      <sz val="7"/>
      <color indexed="8"/>
      <name val="Tms Rmn"/>
      <family val="0"/>
    </font>
    <font>
      <sz val="9"/>
      <color indexed="8"/>
      <name val="Geneva"/>
      <family val="0"/>
    </font>
    <font>
      <sz val="8"/>
      <color indexed="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9" fontId="13" fillId="0" borderId="0" xfId="59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 horizontal="center"/>
    </xf>
    <xf numFmtId="0" fontId="19" fillId="0" borderId="0" xfId="0" applyFont="1" applyAlignment="1">
      <alignment/>
    </xf>
    <xf numFmtId="0" fontId="20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9" fontId="4" fillId="0" borderId="12" xfId="59" applyFont="1" applyBorder="1" applyAlignment="1">
      <alignment/>
    </xf>
    <xf numFmtId="9" fontId="20" fillId="0" borderId="12" xfId="59" applyFont="1" applyBorder="1" applyAlignment="1">
      <alignment/>
    </xf>
    <xf numFmtId="0" fontId="22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4" fillId="0" borderId="0" xfId="0" applyFont="1" applyAlignment="1">
      <alignment/>
    </xf>
    <xf numFmtId="0" fontId="4" fillId="0" borderId="19" xfId="0" applyFont="1" applyBorder="1" applyAlignment="1">
      <alignment horizontal="center"/>
    </xf>
    <xf numFmtId="167" fontId="4" fillId="0" borderId="20" xfId="59" applyNumberFormat="1" applyFont="1" applyBorder="1" applyAlignment="1">
      <alignment horizontal="center"/>
    </xf>
    <xf numFmtId="167" fontId="4" fillId="0" borderId="21" xfId="59" applyNumberFormat="1" applyFont="1" applyBorder="1" applyAlignment="1">
      <alignment horizontal="center"/>
    </xf>
    <xf numFmtId="167" fontId="4" fillId="0" borderId="22" xfId="59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2" fontId="7" fillId="0" borderId="0" xfId="0" applyNumberFormat="1" applyFont="1" applyAlignment="1">
      <alignment/>
    </xf>
    <xf numFmtId="0" fontId="20" fillId="0" borderId="19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2" fontId="24" fillId="0" borderId="0" xfId="0" applyNumberFormat="1" applyFont="1" applyAlignment="1">
      <alignment/>
    </xf>
    <xf numFmtId="0" fontId="20" fillId="0" borderId="0" xfId="0" applyFont="1" applyAlignment="1">
      <alignment/>
    </xf>
    <xf numFmtId="2" fontId="25" fillId="0" borderId="0" xfId="0" applyNumberFormat="1" applyFont="1" applyAlignment="1">
      <alignment/>
    </xf>
    <xf numFmtId="0" fontId="25" fillId="0" borderId="0" xfId="0" applyFont="1" applyAlignment="1">
      <alignment/>
    </xf>
    <xf numFmtId="2" fontId="15" fillId="0" borderId="0" xfId="0" applyNumberFormat="1" applyFont="1" applyAlignment="1">
      <alignment/>
    </xf>
    <xf numFmtId="0" fontId="26" fillId="0" borderId="0" xfId="0" applyFont="1" applyAlignment="1">
      <alignment/>
    </xf>
    <xf numFmtId="0" fontId="19" fillId="0" borderId="23" xfId="0" applyFont="1" applyBorder="1" applyAlignment="1">
      <alignment horizontal="center"/>
    </xf>
    <xf numFmtId="3" fontId="19" fillId="0" borderId="24" xfId="42" applyNumberFormat="1" applyFont="1" applyBorder="1" applyAlignment="1">
      <alignment/>
    </xf>
    <xf numFmtId="167" fontId="19" fillId="0" borderId="25" xfId="59" applyNumberFormat="1" applyFont="1" applyBorder="1" applyAlignment="1">
      <alignment/>
    </xf>
    <xf numFmtId="167" fontId="26" fillId="0" borderId="0" xfId="0" applyNumberFormat="1" applyFont="1" applyBorder="1" applyAlignment="1">
      <alignment/>
    </xf>
    <xf numFmtId="0" fontId="19" fillId="0" borderId="26" xfId="0" applyFont="1" applyBorder="1" applyAlignment="1">
      <alignment/>
    </xf>
    <xf numFmtId="3" fontId="19" fillId="0" borderId="27" xfId="42" applyNumberFormat="1" applyFont="1" applyBorder="1" applyAlignment="1">
      <alignment/>
    </xf>
    <xf numFmtId="167" fontId="19" fillId="0" borderId="22" xfId="59" applyNumberFormat="1" applyFont="1" applyBorder="1" applyAlignment="1">
      <alignment/>
    </xf>
    <xf numFmtId="0" fontId="19" fillId="0" borderId="26" xfId="0" applyFont="1" applyBorder="1" applyAlignment="1">
      <alignment wrapText="1"/>
    </xf>
    <xf numFmtId="0" fontId="19" fillId="0" borderId="0" xfId="0" applyFont="1" applyBorder="1" applyAlignment="1">
      <alignment/>
    </xf>
    <xf numFmtId="3" fontId="19" fillId="0" borderId="0" xfId="0" applyNumberFormat="1" applyFont="1" applyBorder="1" applyAlignment="1">
      <alignment/>
    </xf>
    <xf numFmtId="167" fontId="19" fillId="0" borderId="0" xfId="59" applyNumberFormat="1" applyFont="1" applyBorder="1" applyAlignment="1">
      <alignment/>
    </xf>
    <xf numFmtId="3" fontId="26" fillId="0" borderId="0" xfId="0" applyNumberFormat="1" applyFont="1" applyBorder="1" applyAlignment="1">
      <alignment/>
    </xf>
    <xf numFmtId="0" fontId="22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9" fillId="0" borderId="10" xfId="0" applyFont="1" applyBorder="1" applyAlignment="1">
      <alignment horizontal="center"/>
    </xf>
    <xf numFmtId="1" fontId="19" fillId="0" borderId="28" xfId="59" applyNumberFormat="1" applyFont="1" applyBorder="1" applyAlignment="1">
      <alignment/>
    </xf>
    <xf numFmtId="1" fontId="19" fillId="0" borderId="29" xfId="42" applyNumberFormat="1" applyFont="1" applyBorder="1" applyAlignment="1">
      <alignment horizontal="center"/>
    </xf>
    <xf numFmtId="1" fontId="19" fillId="0" borderId="30" xfId="59" applyNumberFormat="1" applyFont="1" applyBorder="1" applyAlignment="1">
      <alignment/>
    </xf>
    <xf numFmtId="1" fontId="19" fillId="0" borderId="31" xfId="42" applyNumberFormat="1" applyFont="1" applyBorder="1" applyAlignment="1">
      <alignment horizontal="center"/>
    </xf>
    <xf numFmtId="0" fontId="26" fillId="0" borderId="0" xfId="0" applyFont="1" applyAlignment="1">
      <alignment/>
    </xf>
    <xf numFmtId="1" fontId="19" fillId="0" borderId="32" xfId="59" applyNumberFormat="1" applyFont="1" applyBorder="1" applyAlignment="1">
      <alignment/>
    </xf>
    <xf numFmtId="1" fontId="19" fillId="0" borderId="33" xfId="42" applyNumberFormat="1" applyFont="1" applyBorder="1" applyAlignment="1">
      <alignment horizontal="center"/>
    </xf>
    <xf numFmtId="171" fontId="19" fillId="0" borderId="32" xfId="0" applyNumberFormat="1" applyFont="1" applyBorder="1" applyAlignment="1">
      <alignment horizontal="center"/>
    </xf>
    <xf numFmtId="0" fontId="19" fillId="0" borderId="26" xfId="0" applyFont="1" applyBorder="1" applyAlignment="1">
      <alignment horizontal="center"/>
    </xf>
    <xf numFmtId="3" fontId="19" fillId="0" borderId="34" xfId="0" applyNumberFormat="1" applyFont="1" applyBorder="1" applyAlignment="1">
      <alignment/>
    </xf>
    <xf numFmtId="167" fontId="19" fillId="0" borderId="35" xfId="59" applyNumberFormat="1" applyFont="1" applyBorder="1" applyAlignment="1">
      <alignment/>
    </xf>
    <xf numFmtId="171" fontId="19" fillId="0" borderId="30" xfId="0" applyNumberFormat="1" applyFont="1" applyBorder="1" applyAlignment="1">
      <alignment horizontal="center"/>
    </xf>
    <xf numFmtId="0" fontId="19" fillId="0" borderId="36" xfId="0" applyFont="1" applyBorder="1" applyAlignment="1">
      <alignment horizontal="center"/>
    </xf>
    <xf numFmtId="0" fontId="19" fillId="0" borderId="37" xfId="0" applyFont="1" applyBorder="1" applyAlignment="1">
      <alignment horizontal="center"/>
    </xf>
    <xf numFmtId="0" fontId="22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4" fillId="0" borderId="0" xfId="0" applyFont="1" applyAlignment="1">
      <alignment/>
    </xf>
    <xf numFmtId="0" fontId="22" fillId="0" borderId="0" xfId="0" applyFont="1" applyAlignment="1">
      <alignment horizontal="center"/>
    </xf>
    <xf numFmtId="0" fontId="20" fillId="0" borderId="36" xfId="0" applyFont="1" applyBorder="1" applyAlignment="1">
      <alignment horizontal="center"/>
    </xf>
    <xf numFmtId="0" fontId="20" fillId="0" borderId="38" xfId="0" applyFont="1" applyBorder="1" applyAlignment="1">
      <alignment horizontal="center"/>
    </xf>
    <xf numFmtId="0" fontId="20" fillId="0" borderId="37" xfId="0" applyFont="1" applyBorder="1" applyAlignment="1">
      <alignment horizontal="center"/>
    </xf>
    <xf numFmtId="0" fontId="23" fillId="0" borderId="38" xfId="0" applyFont="1" applyBorder="1" applyAlignment="1">
      <alignment/>
    </xf>
    <xf numFmtId="0" fontId="23" fillId="0" borderId="37" xfId="0" applyFont="1" applyBorder="1" applyAlignment="1">
      <alignment/>
    </xf>
    <xf numFmtId="0" fontId="2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7" fontId="4" fillId="0" borderId="0" xfId="59" applyNumberFormat="1" applyFont="1" applyAlignment="1">
      <alignment horizontal="center"/>
    </xf>
    <xf numFmtId="167" fontId="20" fillId="0" borderId="0" xfId="59" applyNumberFormat="1" applyFont="1" applyAlignment="1">
      <alignment horizontal="center"/>
    </xf>
    <xf numFmtId="0" fontId="23" fillId="0" borderId="0" xfId="0" applyFont="1" applyAlignment="1">
      <alignment/>
    </xf>
    <xf numFmtId="167" fontId="4" fillId="0" borderId="39" xfId="59" applyNumberFormat="1" applyFont="1" applyBorder="1" applyAlignment="1">
      <alignment horizontal="center"/>
    </xf>
    <xf numFmtId="167" fontId="4" fillId="0" borderId="40" xfId="59" applyNumberFormat="1" applyFont="1" applyBorder="1" applyAlignment="1">
      <alignment horizontal="center"/>
    </xf>
    <xf numFmtId="167" fontId="4" fillId="0" borderId="41" xfId="59" applyNumberFormat="1" applyFont="1" applyBorder="1" applyAlignment="1">
      <alignment horizontal="center"/>
    </xf>
    <xf numFmtId="167" fontId="20" fillId="0" borderId="23" xfId="59" applyNumberFormat="1" applyFont="1" applyBorder="1" applyAlignment="1">
      <alignment horizontal="center"/>
    </xf>
    <xf numFmtId="167" fontId="20" fillId="0" borderId="15" xfId="59" applyNumberFormat="1" applyFont="1" applyBorder="1" applyAlignment="1">
      <alignment horizontal="center"/>
    </xf>
    <xf numFmtId="167" fontId="20" fillId="0" borderId="16" xfId="59" applyNumberFormat="1" applyFont="1" applyBorder="1" applyAlignment="1">
      <alignment horizontal="center"/>
    </xf>
    <xf numFmtId="167" fontId="20" fillId="0" borderId="42" xfId="59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Percentage of Non-SOV Trips by Alternate Mode</a:t>
            </a:r>
          </a:p>
        </c:rich>
      </c:tx>
      <c:layout>
        <c:manualLayout>
          <c:xMode val="factor"/>
          <c:yMode val="factor"/>
          <c:x val="-0.01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925"/>
          <c:w val="0.945"/>
          <c:h val="0.76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'Capitol Complex'!$B$57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Complex'!$A$60:$A$68</c:f>
              <c:strCache/>
            </c:strRef>
          </c:cat>
          <c:val>
            <c:numRef>
              <c:f>'Capitol Complex'!$C$60:$C$68</c:f>
              <c:numCache/>
            </c:numRef>
          </c:val>
        </c:ser>
        <c:ser>
          <c:idx val="2"/>
          <c:order val="1"/>
          <c:tx>
            <c:strRef>
              <c:f>'Capitol Complex'!$D$57:$E$57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Complex'!$A$60:$A$68</c:f>
              <c:strCache/>
            </c:strRef>
          </c:cat>
          <c:val>
            <c:numRef>
              <c:f>'Capitol Complex'!$E$60:$E$68</c:f>
              <c:numCache/>
            </c:numRef>
          </c:val>
        </c:ser>
        <c:ser>
          <c:idx val="3"/>
          <c:order val="2"/>
          <c:tx>
            <c:strRef>
              <c:f>'Capitol Complex'!$F$57:$G$57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Complex'!$A$60:$A$68</c:f>
              <c:strCache/>
            </c:strRef>
          </c:cat>
          <c:val>
            <c:numRef>
              <c:f>'Capitol Complex'!$G$60:$G$68</c:f>
              <c:numCache/>
            </c:numRef>
          </c:val>
        </c:ser>
        <c:ser>
          <c:idx val="4"/>
          <c:order val="3"/>
          <c:tx>
            <c:strRef>
              <c:f>'Capitol Complex'!$H$57:$I$57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Complex'!$A$60:$A$68</c:f>
              <c:strCache/>
            </c:strRef>
          </c:cat>
          <c:val>
            <c:numRef>
              <c:f>'Capitol Complex'!$I$60:$I$68</c:f>
              <c:numCache/>
            </c:numRef>
          </c:val>
        </c:ser>
        <c:ser>
          <c:idx val="1"/>
          <c:order val="4"/>
          <c:tx>
            <c:strRef>
              <c:f>'Capitol Complex'!$J$57:$K$57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Complex'!$A$60:$A$68</c:f>
              <c:strCache/>
            </c:strRef>
          </c:cat>
          <c:val>
            <c:numRef>
              <c:f>'Capitol Complex'!$K$60:$K$68</c:f>
              <c:numCache/>
            </c:numRef>
          </c:val>
        </c:ser>
        <c:axId val="38619441"/>
        <c:axId val="12030650"/>
      </c:barChart>
      <c:catAx>
        <c:axId val="386194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8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030650"/>
        <c:crosses val="autoZero"/>
        <c:auto val="1"/>
        <c:lblOffset val="100"/>
        <c:tickLblSkip val="1"/>
        <c:noMultiLvlLbl val="0"/>
      </c:catAx>
      <c:valAx>
        <c:axId val="12030650"/>
        <c:scaling>
          <c:orientation val="minMax"/>
          <c:max val="0.2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8619441"/>
        <c:crossesAt val="1"/>
        <c:crossBetween val="between"/>
        <c:dispUnits/>
        <c:majorUnit val="0.05000000000000001"/>
      </c:valAx>
      <c:spPr>
        <a:gradFill rotWithShape="1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19"/>
          <c:y val="0.9355"/>
          <c:w val="0.52275"/>
          <c:h val="0.06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Trip Rate</a:t>
            </a:r>
          </a:p>
        </c:rich>
      </c:tx>
      <c:layout>
        <c:manualLayout>
          <c:xMode val="factor"/>
          <c:yMode val="factor"/>
          <c:x val="-0.013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2015"/>
          <c:w val="0.96225"/>
          <c:h val="0.6567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'Capitol Complex'!$A$14:$A$22</c:f>
              <c:numCache/>
            </c:numRef>
          </c:cat>
          <c:val>
            <c:numRef>
              <c:f>'Capitol Complex'!$B$14:$B$22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'Capitol Complex'!$A$14:$A$22</c:f>
              <c:numCache/>
            </c:numRef>
          </c:cat>
          <c:val>
            <c:numRef>
              <c:f>'Capitol Complex'!$C$14:$C$22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'Capitol Complex'!$A$14:$A$22</c:f>
              <c:numCache/>
            </c:numRef>
          </c:cat>
          <c:val>
            <c:numRef>
              <c:f>'Capitol Complex'!$I$14:$I$22</c:f>
              <c:numCache/>
            </c:numRef>
          </c:val>
          <c:smooth val="0"/>
        </c:ser>
        <c:marker val="1"/>
        <c:axId val="41166987"/>
        <c:axId val="34958564"/>
      </c:lineChart>
      <c:catAx>
        <c:axId val="411669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958564"/>
        <c:crosses val="autoZero"/>
        <c:auto val="1"/>
        <c:lblOffset val="100"/>
        <c:tickLblSkip val="1"/>
        <c:noMultiLvlLbl val="0"/>
      </c:catAx>
      <c:valAx>
        <c:axId val="34958564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166987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775"/>
          <c:y val="0.89725"/>
          <c:w val="0.676"/>
          <c:h val="0.08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Miles Traveled Rate</a:t>
            </a:r>
          </a:p>
        </c:rich>
      </c:tx>
      <c:layout>
        <c:manualLayout>
          <c:xMode val="factor"/>
          <c:yMode val="factor"/>
          <c:x val="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22725"/>
          <c:w val="0.95925"/>
          <c:h val="0.6307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'Capitol Complex'!$A$14:$A$22</c:f>
              <c:numCache/>
            </c:numRef>
          </c:cat>
          <c:val>
            <c:numRef>
              <c:f>'Capitol Complex'!$E$14:$E$22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'Capitol Complex'!$A$14:$A$22</c:f>
              <c:numCache/>
            </c:numRef>
          </c:cat>
          <c:val>
            <c:numRef>
              <c:f>'Capitol Complex'!$F$14:$F$22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'Capitol Complex'!$A$14:$A$22</c:f>
              <c:numCache/>
            </c:numRef>
          </c:cat>
          <c:val>
            <c:numRef>
              <c:f>'Capitol Complex'!$J$14:$J$22</c:f>
              <c:numCache/>
            </c:numRef>
          </c:val>
          <c:smooth val="0"/>
        </c:ser>
        <c:marker val="1"/>
        <c:axId val="46191621"/>
        <c:axId val="13071406"/>
      </c:lineChart>
      <c:catAx>
        <c:axId val="461916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071406"/>
        <c:crosses val="autoZero"/>
        <c:auto val="1"/>
        <c:lblOffset val="100"/>
        <c:tickLblSkip val="1"/>
        <c:noMultiLvlLbl val="0"/>
      </c:catAx>
      <c:valAx>
        <c:axId val="13071406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191621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4"/>
          <c:y val="0.909"/>
          <c:w val="0.676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0.94525</cdr:x>
      <cdr:y>0.532</cdr:y>
    </cdr:from>
    <cdr:to>
      <cdr:x>0.99075</cdr:x>
      <cdr:y>0.735</cdr:y>
    </cdr:to>
    <cdr:sp>
      <cdr:nvSpPr>
        <cdr:cNvPr id="1" name="AutoShape 2"/>
        <cdr:cNvSpPr>
          <a:spLocks/>
        </cdr:cNvSpPr>
      </cdr:nvSpPr>
      <cdr:spPr>
        <a:xfrm>
          <a:off x="7305675" y="1381125"/>
          <a:ext cx="352425" cy="523875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0.95575</cdr:x>
      <cdr:y>0.3535</cdr:y>
    </cdr:from>
    <cdr:to>
      <cdr:x>1</cdr:x>
      <cdr:y>0.53225</cdr:y>
    </cdr:to>
    <cdr:sp>
      <cdr:nvSpPr>
        <cdr:cNvPr id="1" name="AutoShape 2"/>
        <cdr:cNvSpPr>
          <a:spLocks/>
        </cdr:cNvSpPr>
      </cdr:nvSpPr>
      <cdr:spPr>
        <a:xfrm>
          <a:off x="5657850" y="781050"/>
          <a:ext cx="266700" cy="40005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0.9555</cdr:x>
      <cdr:y>0.3535</cdr:y>
    </cdr:from>
    <cdr:to>
      <cdr:x>1</cdr:x>
      <cdr:y>0.519</cdr:y>
    </cdr:to>
    <cdr:sp>
      <cdr:nvSpPr>
        <cdr:cNvPr id="1" name="AutoShape 2"/>
        <cdr:cNvSpPr>
          <a:spLocks/>
        </cdr:cNvSpPr>
      </cdr:nvSpPr>
      <cdr:spPr>
        <a:xfrm>
          <a:off x="5657850" y="800100"/>
          <a:ext cx="266700" cy="38100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70</xdr:row>
      <xdr:rowOff>19050</xdr:rowOff>
    </xdr:from>
    <xdr:to>
      <xdr:col>8</xdr:col>
      <xdr:colOff>552450</xdr:colOff>
      <xdr:row>86</xdr:row>
      <xdr:rowOff>133350</xdr:rowOff>
    </xdr:to>
    <xdr:graphicFrame>
      <xdr:nvGraphicFramePr>
        <xdr:cNvPr id="1" name="Chart 1"/>
        <xdr:cNvGraphicFramePr/>
      </xdr:nvGraphicFramePr>
      <xdr:xfrm>
        <a:off x="0" y="11811000"/>
        <a:ext cx="7734300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23</xdr:row>
      <xdr:rowOff>28575</xdr:rowOff>
    </xdr:from>
    <xdr:to>
      <xdr:col>6</xdr:col>
      <xdr:colOff>561975</xdr:colOff>
      <xdr:row>37</xdr:row>
      <xdr:rowOff>114300</xdr:rowOff>
    </xdr:to>
    <xdr:graphicFrame>
      <xdr:nvGraphicFramePr>
        <xdr:cNvPr id="2" name="Chart 2"/>
        <xdr:cNvGraphicFramePr/>
      </xdr:nvGraphicFramePr>
      <xdr:xfrm>
        <a:off x="19050" y="4400550"/>
        <a:ext cx="592455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38</xdr:row>
      <xdr:rowOff>57150</xdr:rowOff>
    </xdr:from>
    <xdr:to>
      <xdr:col>6</xdr:col>
      <xdr:colOff>609600</xdr:colOff>
      <xdr:row>53</xdr:row>
      <xdr:rowOff>57150</xdr:rowOff>
    </xdr:to>
    <xdr:graphicFrame>
      <xdr:nvGraphicFramePr>
        <xdr:cNvPr id="3" name="Chart 3"/>
        <xdr:cNvGraphicFramePr/>
      </xdr:nvGraphicFramePr>
      <xdr:xfrm>
        <a:off x="66675" y="6715125"/>
        <a:ext cx="5924550" cy="2286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790575</xdr:colOff>
      <xdr:row>116</xdr:row>
      <xdr:rowOff>114300</xdr:rowOff>
    </xdr:from>
    <xdr:ext cx="85725" cy="190500"/>
    <xdr:sp fLocksText="0">
      <xdr:nvSpPr>
        <xdr:cNvPr id="4" name="Text Box 5"/>
        <xdr:cNvSpPr txBox="1">
          <a:spLocks noChangeArrowheads="1"/>
        </xdr:cNvSpPr>
      </xdr:nvSpPr>
      <xdr:spPr>
        <a:xfrm>
          <a:off x="790575" y="19611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6</xdr:col>
      <xdr:colOff>723900</xdr:colOff>
      <xdr:row>22</xdr:row>
      <xdr:rowOff>123825</xdr:rowOff>
    </xdr:from>
    <xdr:to>
      <xdr:col>8</xdr:col>
      <xdr:colOff>238125</xdr:colOff>
      <xdr:row>27</xdr:row>
      <xdr:rowOff>57150</xdr:rowOff>
    </xdr:to>
    <xdr:sp>
      <xdr:nvSpPr>
        <xdr:cNvPr id="5" name="AutoShape 8"/>
        <xdr:cNvSpPr>
          <a:spLocks/>
        </xdr:cNvSpPr>
      </xdr:nvSpPr>
      <xdr:spPr>
        <a:xfrm>
          <a:off x="6105525" y="4343400"/>
          <a:ext cx="1314450" cy="695325"/>
        </a:xfrm>
        <a:prstGeom prst="borderCallout1">
          <a:avLst>
            <a:gd name="adj1" fmla="val -263703"/>
            <a:gd name="adj2" fmla="val -23027"/>
            <a:gd name="adj3" fmla="val -58930"/>
            <a:gd name="adj4" fmla="val -37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685800</xdr:colOff>
      <xdr:row>38</xdr:row>
      <xdr:rowOff>95250</xdr:rowOff>
    </xdr:from>
    <xdr:to>
      <xdr:col>8</xdr:col>
      <xdr:colOff>152400</xdr:colOff>
      <xdr:row>42</xdr:row>
      <xdr:rowOff>9525</xdr:rowOff>
    </xdr:to>
    <xdr:sp>
      <xdr:nvSpPr>
        <xdr:cNvPr id="6" name="AutoShape 9"/>
        <xdr:cNvSpPr>
          <a:spLocks/>
        </xdr:cNvSpPr>
      </xdr:nvSpPr>
      <xdr:spPr>
        <a:xfrm>
          <a:off x="6067425" y="6753225"/>
          <a:ext cx="1266825" cy="523875"/>
        </a:xfrm>
        <a:prstGeom prst="borderCallout1">
          <a:avLst>
            <a:gd name="adj1" fmla="val -236000"/>
            <a:gd name="adj2" fmla="val -33199"/>
            <a:gd name="adj3" fmla="val -58694"/>
            <a:gd name="adj4" fmla="val -314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miles that are SOV miles</a:t>
          </a:r>
        </a:p>
      </xdr:txBody>
    </xdr:sp>
    <xdr:clientData/>
  </xdr:twoCellAnchor>
  <xdr:oneCellAnchor>
    <xdr:from>
      <xdr:col>4</xdr:col>
      <xdr:colOff>504825</xdr:colOff>
      <xdr:row>89</xdr:row>
      <xdr:rowOff>0</xdr:rowOff>
    </xdr:from>
    <xdr:ext cx="85725" cy="190500"/>
    <xdr:sp fLocksText="0">
      <xdr:nvSpPr>
        <xdr:cNvPr id="7" name="Text Box 10"/>
        <xdr:cNvSpPr txBox="1">
          <a:spLocks noChangeArrowheads="1"/>
        </xdr:cNvSpPr>
      </xdr:nvSpPr>
      <xdr:spPr>
        <a:xfrm>
          <a:off x="4152900" y="14735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104775</xdr:colOff>
      <xdr:row>85</xdr:row>
      <xdr:rowOff>66675</xdr:rowOff>
    </xdr:from>
    <xdr:ext cx="1657350" cy="161925"/>
    <xdr:sp>
      <xdr:nvSpPr>
        <xdr:cNvPr id="8" name="Text Box 11"/>
        <xdr:cNvSpPr txBox="1">
          <a:spLocks noChangeArrowheads="1"/>
        </xdr:cNvSpPr>
      </xdr:nvSpPr>
      <xdr:spPr>
        <a:xfrm>
          <a:off x="104775" y="14192250"/>
          <a:ext cx="1657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CWW=Compressed Work Week</a:t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9" name="Text Box 22"/>
        <xdr:cNvSpPr txBox="1">
          <a:spLocks noChangeArrowheads="1"/>
        </xdr:cNvSpPr>
      </xdr:nvSpPr>
      <xdr:spPr>
        <a:xfrm>
          <a:off x="790575" y="174117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0" name="Text Box 23"/>
        <xdr:cNvSpPr txBox="1">
          <a:spLocks noChangeArrowheads="1"/>
        </xdr:cNvSpPr>
      </xdr:nvSpPr>
      <xdr:spPr>
        <a:xfrm>
          <a:off x="790575" y="174117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1" name="Text Box 24"/>
        <xdr:cNvSpPr txBox="1">
          <a:spLocks noChangeArrowheads="1"/>
        </xdr:cNvSpPr>
      </xdr:nvSpPr>
      <xdr:spPr>
        <a:xfrm>
          <a:off x="790575" y="174117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2" name="Text Box 25"/>
        <xdr:cNvSpPr txBox="1">
          <a:spLocks noChangeArrowheads="1"/>
        </xdr:cNvSpPr>
      </xdr:nvSpPr>
      <xdr:spPr>
        <a:xfrm>
          <a:off x="790575" y="174117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3" name="Text Box 26"/>
        <xdr:cNvSpPr txBox="1">
          <a:spLocks noChangeArrowheads="1"/>
        </xdr:cNvSpPr>
      </xdr:nvSpPr>
      <xdr:spPr>
        <a:xfrm>
          <a:off x="790575" y="174117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4" name="Text Box 27"/>
        <xdr:cNvSpPr txBox="1">
          <a:spLocks noChangeArrowheads="1"/>
        </xdr:cNvSpPr>
      </xdr:nvSpPr>
      <xdr:spPr>
        <a:xfrm>
          <a:off x="790575" y="174117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5" name="Text Box 28"/>
        <xdr:cNvSpPr txBox="1">
          <a:spLocks noChangeArrowheads="1"/>
        </xdr:cNvSpPr>
      </xdr:nvSpPr>
      <xdr:spPr>
        <a:xfrm>
          <a:off x="790575" y="174117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103</xdr:row>
      <xdr:rowOff>0</xdr:rowOff>
    </xdr:from>
    <xdr:ext cx="85725" cy="190500"/>
    <xdr:sp fLocksText="0">
      <xdr:nvSpPr>
        <xdr:cNvPr id="16" name="Text Box 29"/>
        <xdr:cNvSpPr txBox="1">
          <a:spLocks noChangeArrowheads="1"/>
        </xdr:cNvSpPr>
      </xdr:nvSpPr>
      <xdr:spPr>
        <a:xfrm>
          <a:off x="4152900" y="174117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103</xdr:row>
      <xdr:rowOff>0</xdr:rowOff>
    </xdr:from>
    <xdr:ext cx="85725" cy="190500"/>
    <xdr:sp fLocksText="0">
      <xdr:nvSpPr>
        <xdr:cNvPr id="17" name="Text Box 30"/>
        <xdr:cNvSpPr txBox="1">
          <a:spLocks noChangeArrowheads="1"/>
        </xdr:cNvSpPr>
      </xdr:nvSpPr>
      <xdr:spPr>
        <a:xfrm>
          <a:off x="4152900" y="174117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89</xdr:row>
      <xdr:rowOff>0</xdr:rowOff>
    </xdr:from>
    <xdr:ext cx="85725" cy="190500"/>
    <xdr:sp fLocksText="0">
      <xdr:nvSpPr>
        <xdr:cNvPr id="18" name="Text Box 31"/>
        <xdr:cNvSpPr txBox="1">
          <a:spLocks noChangeArrowheads="1"/>
        </xdr:cNvSpPr>
      </xdr:nvSpPr>
      <xdr:spPr>
        <a:xfrm>
          <a:off x="4152900" y="14735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BK107"/>
  <sheetViews>
    <sheetView showGridLines="0" tabSelected="1" zoomScaleSheetLayoutView="100" zoomScalePageLayoutView="0" workbookViewId="0" topLeftCell="A1">
      <selection activeCell="C108" sqref="C108"/>
    </sheetView>
  </sheetViews>
  <sheetFormatPr defaultColWidth="11.375" defaultRowHeight="12"/>
  <cols>
    <col min="1" max="1" width="13.375" style="4" customWidth="1"/>
    <col min="2" max="2" width="11.75390625" style="4" customWidth="1"/>
    <col min="3" max="7" width="11.375" style="4" customWidth="1"/>
    <col min="8" max="8" width="12.25390625" style="4" customWidth="1"/>
    <col min="9" max="9" width="11.375" style="4" customWidth="1"/>
    <col min="10" max="11" width="11.375" style="5" customWidth="1"/>
    <col min="12" max="42" width="5.125" style="5" customWidth="1"/>
    <col min="43" max="49" width="5.125" style="4" customWidth="1"/>
    <col min="50" max="16384" width="11.375" style="4" customWidth="1"/>
  </cols>
  <sheetData>
    <row r="1" ht="15" customHeight="1"/>
    <row r="2" spans="1:10" ht="22.5">
      <c r="A2" s="66" t="s">
        <v>34</v>
      </c>
      <c r="B2" s="66"/>
      <c r="C2" s="66"/>
      <c r="D2" s="66"/>
      <c r="E2" s="66"/>
      <c r="F2" s="66"/>
      <c r="G2" s="66"/>
      <c r="H2" s="67"/>
      <c r="I2" s="67"/>
      <c r="J2" s="6"/>
    </row>
    <row r="3" spans="1:10" ht="15.75" customHeight="1">
      <c r="A3" s="68" t="s">
        <v>37</v>
      </c>
      <c r="B3" s="68"/>
      <c r="C3" s="68"/>
      <c r="D3" s="68"/>
      <c r="E3" s="68"/>
      <c r="F3" s="68"/>
      <c r="G3" s="68"/>
      <c r="H3" s="67"/>
      <c r="I3" s="67"/>
      <c r="J3" s="6"/>
    </row>
    <row r="4" ht="6.75" customHeight="1">
      <c r="F4" s="7"/>
    </row>
    <row r="5" ht="13.5" thickBot="1">
      <c r="F5" s="7"/>
    </row>
    <row r="6" spans="1:42" s="1" customFormat="1" ht="15.75" thickBot="1">
      <c r="A6" s="8" t="s">
        <v>0</v>
      </c>
      <c r="B6" s="9">
        <v>2010</v>
      </c>
      <c r="C6" s="9">
        <v>2011</v>
      </c>
      <c r="D6" s="9">
        <v>2012</v>
      </c>
      <c r="E6" s="9">
        <v>2013</v>
      </c>
      <c r="F6" s="9" t="s">
        <v>36</v>
      </c>
      <c r="G6" s="9">
        <v>2016</v>
      </c>
      <c r="H6" s="9">
        <v>2017</v>
      </c>
      <c r="I6" s="9">
        <v>2018</v>
      </c>
      <c r="J6" s="8">
        <v>2019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</row>
    <row r="7" spans="1:42" s="1" customFormat="1" ht="15">
      <c r="A7" s="10" t="s">
        <v>1</v>
      </c>
      <c r="B7" s="11">
        <v>1</v>
      </c>
      <c r="C7" s="11">
        <v>1</v>
      </c>
      <c r="D7" s="11">
        <v>1</v>
      </c>
      <c r="E7" s="11">
        <v>0.941</v>
      </c>
      <c r="F7" s="11">
        <v>1</v>
      </c>
      <c r="G7" s="11">
        <v>0.75</v>
      </c>
      <c r="H7" s="11">
        <v>0.889</v>
      </c>
      <c r="I7" s="11">
        <v>0.8</v>
      </c>
      <c r="J7" s="12">
        <v>0.9524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</row>
    <row r="8" ht="15" customHeight="1">
      <c r="D8" s="3" t="s">
        <v>35</v>
      </c>
    </row>
    <row r="9" ht="15" customHeight="1">
      <c r="D9" s="3"/>
    </row>
    <row r="10" spans="1:9" ht="18.75">
      <c r="A10" s="69" t="s">
        <v>2</v>
      </c>
      <c r="B10" s="69"/>
      <c r="C10" s="69"/>
      <c r="D10" s="69"/>
      <c r="E10" s="69"/>
      <c r="F10" s="69"/>
      <c r="G10" s="69"/>
      <c r="H10" s="70"/>
      <c r="I10" s="70"/>
    </row>
    <row r="11" spans="1:8" ht="12" customHeight="1" thickBot="1">
      <c r="A11" s="77"/>
      <c r="B11" s="77"/>
      <c r="C11" s="77"/>
      <c r="D11" s="77"/>
      <c r="E11" s="77"/>
      <c r="F11" s="77"/>
      <c r="G11" s="77"/>
      <c r="H11" s="13"/>
    </row>
    <row r="12" spans="2:41" s="1" customFormat="1" ht="15.75" thickBot="1">
      <c r="B12" s="72" t="s">
        <v>3</v>
      </c>
      <c r="C12" s="73"/>
      <c r="D12" s="74"/>
      <c r="E12" s="72" t="s">
        <v>4</v>
      </c>
      <c r="F12" s="75"/>
      <c r="G12" s="76"/>
      <c r="H12" s="14" t="s">
        <v>5</v>
      </c>
      <c r="I12" s="78" t="s">
        <v>6</v>
      </c>
      <c r="J12" s="67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</row>
    <row r="13" spans="1:41" s="1" customFormat="1" ht="15.75" thickBot="1">
      <c r="A13" s="15"/>
      <c r="B13" s="16" t="s">
        <v>7</v>
      </c>
      <c r="C13" s="17" t="s">
        <v>8</v>
      </c>
      <c r="D13" s="18" t="s">
        <v>9</v>
      </c>
      <c r="E13" s="19" t="s">
        <v>7</v>
      </c>
      <c r="F13" s="17" t="s">
        <v>8</v>
      </c>
      <c r="G13" s="18" t="s">
        <v>9</v>
      </c>
      <c r="H13" s="20" t="s">
        <v>10</v>
      </c>
      <c r="I13" s="1" t="s">
        <v>11</v>
      </c>
      <c r="J13" s="1" t="s">
        <v>12</v>
      </c>
      <c r="K13" s="2"/>
      <c r="L13" s="2"/>
      <c r="M13" s="2"/>
      <c r="N13" s="2"/>
      <c r="O13" s="2"/>
      <c r="P13" s="2"/>
      <c r="Q13" s="2"/>
      <c r="R13" s="2"/>
      <c r="S13" s="2"/>
      <c r="T13" s="21"/>
      <c r="U13" s="2"/>
      <c r="V13" s="2"/>
      <c r="W13" s="2"/>
      <c r="X13" s="21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</row>
    <row r="14" spans="1:41" s="1" customFormat="1" ht="15">
      <c r="A14" s="22">
        <v>2010</v>
      </c>
      <c r="B14" s="23">
        <v>0.6</v>
      </c>
      <c r="C14" s="24">
        <v>0.5</v>
      </c>
      <c r="D14" s="25">
        <v>0.623</v>
      </c>
      <c r="E14" s="23">
        <v>0.6</v>
      </c>
      <c r="F14" s="24">
        <v>0.478</v>
      </c>
      <c r="G14" s="25">
        <v>0.609</v>
      </c>
      <c r="H14" s="26" t="s">
        <v>13</v>
      </c>
      <c r="I14" s="79">
        <v>0.67</v>
      </c>
      <c r="J14" s="79">
        <v>0.651</v>
      </c>
      <c r="K14" s="2"/>
      <c r="L14" s="2"/>
      <c r="M14" s="2"/>
      <c r="N14" s="2"/>
      <c r="O14" s="2"/>
      <c r="P14" s="2"/>
      <c r="Q14" s="2"/>
      <c r="R14" s="2"/>
      <c r="S14" s="27"/>
      <c r="T14" s="2"/>
      <c r="U14" s="2"/>
      <c r="V14" s="2"/>
      <c r="W14" s="27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</row>
    <row r="15" spans="1:41" s="1" customFormat="1" ht="15">
      <c r="A15" s="22">
        <v>2011</v>
      </c>
      <c r="B15" s="23">
        <v>0.6</v>
      </c>
      <c r="C15" s="24">
        <v>0.473</v>
      </c>
      <c r="D15" s="25">
        <f aca="true" t="shared" si="0" ref="D15:D22">(C15-C14)/C14</f>
        <v>-0.05400000000000005</v>
      </c>
      <c r="E15" s="23">
        <v>0.6</v>
      </c>
      <c r="F15" s="24">
        <v>0.458</v>
      </c>
      <c r="G15" s="25">
        <f aca="true" t="shared" si="1" ref="G15:G22">(F15-F14)/F14</f>
        <v>-0.04184100418410034</v>
      </c>
      <c r="H15" s="26" t="s">
        <v>28</v>
      </c>
      <c r="I15" s="79">
        <v>0.695</v>
      </c>
      <c r="J15" s="79">
        <v>0.666</v>
      </c>
      <c r="K15" s="2"/>
      <c r="L15" s="2"/>
      <c r="M15" s="2"/>
      <c r="N15" s="2"/>
      <c r="O15" s="2"/>
      <c r="P15" s="2"/>
      <c r="Q15" s="2"/>
      <c r="R15" s="2"/>
      <c r="S15" s="27"/>
      <c r="T15" s="2"/>
      <c r="U15" s="2"/>
      <c r="V15" s="2"/>
      <c r="W15" s="27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</row>
    <row r="16" spans="1:41" s="1" customFormat="1" ht="15">
      <c r="A16" s="22">
        <v>2012</v>
      </c>
      <c r="B16" s="23">
        <v>0.6</v>
      </c>
      <c r="C16" s="24">
        <v>0.524</v>
      </c>
      <c r="D16" s="25">
        <f t="shared" si="0"/>
        <v>0.10782241014799164</v>
      </c>
      <c r="E16" s="23">
        <v>0.6</v>
      </c>
      <c r="F16" s="24">
        <v>0.331</v>
      </c>
      <c r="G16" s="25">
        <f t="shared" si="1"/>
        <v>-0.27729257641921395</v>
      </c>
      <c r="H16" s="26" t="s">
        <v>28</v>
      </c>
      <c r="I16" s="79">
        <v>0.6939</v>
      </c>
      <c r="J16" s="79">
        <v>0.6664</v>
      </c>
      <c r="K16" s="2"/>
      <c r="L16" s="2"/>
      <c r="M16" s="2"/>
      <c r="N16" s="2"/>
      <c r="O16" s="2"/>
      <c r="P16" s="2"/>
      <c r="Q16" s="2"/>
      <c r="R16" s="2"/>
      <c r="S16" s="27"/>
      <c r="T16" s="2"/>
      <c r="U16" s="2"/>
      <c r="V16" s="2"/>
      <c r="W16" s="27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</row>
    <row r="17" spans="1:41" s="1" customFormat="1" ht="15">
      <c r="A17" s="22">
        <v>2013</v>
      </c>
      <c r="B17" s="23">
        <v>0.6</v>
      </c>
      <c r="C17" s="24">
        <v>0.557</v>
      </c>
      <c r="D17" s="25">
        <f t="shared" si="0"/>
        <v>0.06297709923664127</v>
      </c>
      <c r="E17" s="23">
        <v>0.6</v>
      </c>
      <c r="F17" s="24">
        <v>0.601</v>
      </c>
      <c r="G17" s="25">
        <f t="shared" si="1"/>
        <v>0.8157099697885195</v>
      </c>
      <c r="H17" s="26" t="s">
        <v>28</v>
      </c>
      <c r="I17" s="79">
        <v>0.7081</v>
      </c>
      <c r="J17" s="79">
        <v>0.6741</v>
      </c>
      <c r="K17" s="2"/>
      <c r="L17" s="2"/>
      <c r="M17" s="2"/>
      <c r="N17" s="2"/>
      <c r="O17" s="2"/>
      <c r="P17" s="2"/>
      <c r="Q17" s="2"/>
      <c r="R17" s="2"/>
      <c r="S17" s="27"/>
      <c r="T17" s="2"/>
      <c r="U17" s="2"/>
      <c r="V17" s="2"/>
      <c r="W17" s="27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</row>
    <row r="18" spans="1:41" s="1" customFormat="1" ht="15">
      <c r="A18" s="22">
        <v>2015</v>
      </c>
      <c r="B18" s="23">
        <v>0.6</v>
      </c>
      <c r="C18" s="24">
        <v>0.525</v>
      </c>
      <c r="D18" s="25">
        <f t="shared" si="0"/>
        <v>-0.0574506283662478</v>
      </c>
      <c r="E18" s="23">
        <v>0.6</v>
      </c>
      <c r="F18" s="24">
        <v>0.53</v>
      </c>
      <c r="G18" s="25">
        <f t="shared" si="1"/>
        <v>-0.11813643926788678</v>
      </c>
      <c r="H18" s="26" t="s">
        <v>28</v>
      </c>
      <c r="I18" s="79">
        <v>0.7083</v>
      </c>
      <c r="J18" s="79">
        <v>0.668</v>
      </c>
      <c r="K18" s="2"/>
      <c r="L18" s="2"/>
      <c r="M18" s="2"/>
      <c r="N18" s="2"/>
      <c r="O18" s="2"/>
      <c r="P18" s="2"/>
      <c r="Q18" s="2"/>
      <c r="R18" s="2"/>
      <c r="S18" s="27"/>
      <c r="T18" s="2"/>
      <c r="U18" s="2"/>
      <c r="V18" s="2"/>
      <c r="W18" s="27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</row>
    <row r="19" spans="1:41" s="31" customFormat="1" ht="15">
      <c r="A19" s="22">
        <v>2016</v>
      </c>
      <c r="B19" s="23">
        <v>0.6</v>
      </c>
      <c r="C19" s="24">
        <v>0.508</v>
      </c>
      <c r="D19" s="25">
        <f t="shared" si="0"/>
        <v>-0.032380952380952406</v>
      </c>
      <c r="E19" s="23">
        <v>0.6</v>
      </c>
      <c r="F19" s="24">
        <v>0.569</v>
      </c>
      <c r="G19" s="25">
        <f t="shared" si="1"/>
        <v>0.07358490566037722</v>
      </c>
      <c r="H19" s="26" t="s">
        <v>28</v>
      </c>
      <c r="I19" s="79">
        <v>0.7158</v>
      </c>
      <c r="J19" s="79">
        <v>0.6789</v>
      </c>
      <c r="K19" s="21"/>
      <c r="L19" s="21"/>
      <c r="M19" s="21"/>
      <c r="N19" s="21"/>
      <c r="O19" s="21"/>
      <c r="P19" s="21"/>
      <c r="Q19" s="21"/>
      <c r="R19" s="21"/>
      <c r="S19" s="30"/>
      <c r="T19" s="21"/>
      <c r="U19" s="21"/>
      <c r="V19" s="21"/>
      <c r="W19" s="30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</row>
    <row r="20" spans="1:41" s="1" customFormat="1" ht="15">
      <c r="A20" s="22">
        <v>2017</v>
      </c>
      <c r="B20" s="23">
        <v>0.6</v>
      </c>
      <c r="C20" s="24">
        <v>0.768</v>
      </c>
      <c r="D20" s="25">
        <f t="shared" si="0"/>
        <v>0.5118110236220472</v>
      </c>
      <c r="E20" s="23">
        <v>0.6</v>
      </c>
      <c r="F20" s="24">
        <v>0.795</v>
      </c>
      <c r="G20" s="25">
        <f t="shared" si="1"/>
        <v>0.397188049209139</v>
      </c>
      <c r="H20" s="26" t="s">
        <v>13</v>
      </c>
      <c r="I20" s="79">
        <v>0.7517</v>
      </c>
      <c r="J20" s="79">
        <v>0.7189</v>
      </c>
      <c r="K20" s="2"/>
      <c r="L20" s="2"/>
      <c r="M20" s="2"/>
      <c r="N20" s="2"/>
      <c r="O20" s="2"/>
      <c r="P20" s="2"/>
      <c r="Q20" s="2"/>
      <c r="R20" s="2"/>
      <c r="S20" s="27"/>
      <c r="T20" s="21"/>
      <c r="U20" s="2"/>
      <c r="V20" s="2"/>
      <c r="W20" s="27"/>
      <c r="X20" s="21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</row>
    <row r="21" spans="1:24" ht="15.75" thickBot="1">
      <c r="A21" s="22">
        <v>2018</v>
      </c>
      <c r="B21" s="82">
        <v>0.6</v>
      </c>
      <c r="C21" s="83">
        <v>0.8056</v>
      </c>
      <c r="D21" s="84">
        <f t="shared" si="0"/>
        <v>0.04895833333333329</v>
      </c>
      <c r="E21" s="82">
        <v>0.6</v>
      </c>
      <c r="F21" s="83">
        <v>0.792</v>
      </c>
      <c r="G21" s="84">
        <f t="shared" si="1"/>
        <v>-0.0037735849056603804</v>
      </c>
      <c r="H21" s="26" t="s">
        <v>13</v>
      </c>
      <c r="I21" s="79">
        <v>0.7593</v>
      </c>
      <c r="J21" s="79">
        <v>0.7154</v>
      </c>
      <c r="T21" s="34"/>
      <c r="X21" s="34"/>
    </row>
    <row r="22" spans="1:42" s="81" customFormat="1" ht="15" thickBot="1">
      <c r="A22" s="28">
        <v>2019</v>
      </c>
      <c r="B22" s="85">
        <v>0.6</v>
      </c>
      <c r="C22" s="86">
        <v>0.7312</v>
      </c>
      <c r="D22" s="87">
        <f t="shared" si="0"/>
        <v>-0.09235352532274084</v>
      </c>
      <c r="E22" s="88">
        <v>0.6</v>
      </c>
      <c r="F22" s="86">
        <v>0.6762</v>
      </c>
      <c r="G22" s="87">
        <f t="shared" si="1"/>
        <v>-0.1462121212121212</v>
      </c>
      <c r="H22" s="29" t="s">
        <v>13</v>
      </c>
      <c r="I22" s="80">
        <v>0.7365</v>
      </c>
      <c r="J22" s="80">
        <v>0.6923</v>
      </c>
      <c r="K22" s="33"/>
      <c r="L22" s="33"/>
      <c r="M22" s="33"/>
      <c r="N22" s="33"/>
      <c r="O22" s="33"/>
      <c r="P22" s="33"/>
      <c r="Q22" s="33"/>
      <c r="R22" s="33"/>
      <c r="S22" s="33"/>
      <c r="T22" s="32"/>
      <c r="U22" s="33"/>
      <c r="V22" s="33"/>
      <c r="W22" s="33"/>
      <c r="X22" s="32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</row>
    <row r="23" spans="20:25" ht="12">
      <c r="T23" s="32"/>
      <c r="U23" s="33"/>
      <c r="X23" s="32"/>
      <c r="Y23" s="33"/>
    </row>
    <row r="24" spans="20:25" ht="12">
      <c r="T24" s="32"/>
      <c r="U24" s="33"/>
      <c r="X24" s="32"/>
      <c r="Y24" s="33"/>
    </row>
    <row r="25" spans="20:25" ht="12">
      <c r="T25" s="32"/>
      <c r="U25" s="33"/>
      <c r="X25" s="32"/>
      <c r="Y25" s="33"/>
    </row>
    <row r="26" spans="20:25" ht="12">
      <c r="T26" s="32"/>
      <c r="U26" s="33"/>
      <c r="X26" s="32"/>
      <c r="Y26" s="33"/>
    </row>
    <row r="27" spans="20:25" ht="12">
      <c r="T27" s="32"/>
      <c r="U27" s="33"/>
      <c r="X27" s="32"/>
      <c r="Y27" s="33"/>
    </row>
    <row r="28" spans="20:25" ht="12">
      <c r="T28" s="32"/>
      <c r="U28" s="33"/>
      <c r="X28" s="32"/>
      <c r="Y28" s="33"/>
    </row>
    <row r="29" spans="20:25" ht="12">
      <c r="T29" s="32"/>
      <c r="U29" s="33"/>
      <c r="X29" s="32"/>
      <c r="Y29" s="33"/>
    </row>
    <row r="30" spans="12:13" ht="12">
      <c r="L30" s="33"/>
      <c r="M30" s="33"/>
    </row>
    <row r="32" ht="12">
      <c r="W32" s="34"/>
    </row>
    <row r="33" ht="12">
      <c r="W33" s="34"/>
    </row>
    <row r="34" ht="12">
      <c r="W34" s="34"/>
    </row>
    <row r="35" ht="12">
      <c r="W35" s="34"/>
    </row>
    <row r="36" ht="12">
      <c r="W36" s="34"/>
    </row>
    <row r="37" ht="12">
      <c r="W37" s="34"/>
    </row>
    <row r="54" ht="12" customHeight="1"/>
    <row r="55" spans="1:9" ht="18.75" customHeight="1">
      <c r="A55" s="71" t="s">
        <v>14</v>
      </c>
      <c r="B55" s="71"/>
      <c r="C55" s="71"/>
      <c r="D55" s="71"/>
      <c r="E55" s="71"/>
      <c r="F55" s="71"/>
      <c r="G55" s="71"/>
      <c r="H55" s="70"/>
      <c r="I55" s="70"/>
    </row>
    <row r="56" ht="12.75" thickBot="1"/>
    <row r="57" spans="2:40" s="7" customFormat="1" ht="13.5" customHeight="1" thickBot="1">
      <c r="B57" s="63">
        <v>2015</v>
      </c>
      <c r="C57" s="64"/>
      <c r="D57" s="63">
        <v>2016</v>
      </c>
      <c r="E57" s="64"/>
      <c r="F57" s="63">
        <v>2017</v>
      </c>
      <c r="G57" s="64"/>
      <c r="H57" s="63">
        <v>2018</v>
      </c>
      <c r="I57" s="64"/>
      <c r="J57" s="63">
        <v>2019</v>
      </c>
      <c r="K57" s="64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</row>
    <row r="58" spans="1:40" s="7" customFormat="1" ht="13.5" thickBot="1">
      <c r="A58" s="59" t="s">
        <v>15</v>
      </c>
      <c r="B58" s="36" t="s">
        <v>16</v>
      </c>
      <c r="C58" s="18" t="s">
        <v>17</v>
      </c>
      <c r="D58" s="36" t="s">
        <v>16</v>
      </c>
      <c r="E58" s="18" t="s">
        <v>17</v>
      </c>
      <c r="F58" s="36" t="s">
        <v>16</v>
      </c>
      <c r="G58" s="18" t="s">
        <v>17</v>
      </c>
      <c r="H58" s="36" t="s">
        <v>16</v>
      </c>
      <c r="I58" s="18" t="s">
        <v>17</v>
      </c>
      <c r="J58" s="36" t="s">
        <v>16</v>
      </c>
      <c r="K58" s="18" t="s">
        <v>17</v>
      </c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</row>
    <row r="59" spans="1:40" s="7" customFormat="1" ht="12.75">
      <c r="A59" s="40" t="s">
        <v>18</v>
      </c>
      <c r="B59" s="37">
        <v>42</v>
      </c>
      <c r="C59" s="38">
        <f>B59/B69</f>
        <v>0.525</v>
      </c>
      <c r="D59" s="37">
        <v>30</v>
      </c>
      <c r="E59" s="38">
        <f>D59/D69</f>
        <v>0.5084745762711864</v>
      </c>
      <c r="F59" s="37">
        <v>43</v>
      </c>
      <c r="G59" s="38">
        <f>F59/F69</f>
        <v>0.7678571428571429</v>
      </c>
      <c r="H59" s="37">
        <v>58</v>
      </c>
      <c r="I59" s="38">
        <f>H59/H69</f>
        <v>0.8055555555555556</v>
      </c>
      <c r="J59" s="37">
        <v>68</v>
      </c>
      <c r="K59" s="38">
        <f>J59/J69</f>
        <v>0.7311827956989247</v>
      </c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</row>
    <row r="60" spans="1:40" s="7" customFormat="1" ht="12.75">
      <c r="A60" s="40" t="s">
        <v>24</v>
      </c>
      <c r="B60" s="41">
        <v>0</v>
      </c>
      <c r="C60" s="42">
        <f>B60/B69</f>
        <v>0</v>
      </c>
      <c r="D60" s="41">
        <v>0</v>
      </c>
      <c r="E60" s="42">
        <f>D60/D69</f>
        <v>0</v>
      </c>
      <c r="F60" s="41">
        <v>0</v>
      </c>
      <c r="G60" s="42">
        <f>F60/F69</f>
        <v>0</v>
      </c>
      <c r="H60" s="41">
        <v>4</v>
      </c>
      <c r="I60" s="42">
        <f>H60/H69</f>
        <v>0.05555555555555555</v>
      </c>
      <c r="J60" s="41">
        <v>0</v>
      </c>
      <c r="K60" s="42">
        <f>J60/J69</f>
        <v>0</v>
      </c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</row>
    <row r="61" spans="1:40" s="7" customFormat="1" ht="12.75">
      <c r="A61" s="40" t="s">
        <v>21</v>
      </c>
      <c r="B61" s="41">
        <v>0</v>
      </c>
      <c r="C61" s="42">
        <f>B61/B69</f>
        <v>0</v>
      </c>
      <c r="D61" s="41">
        <v>0</v>
      </c>
      <c r="E61" s="42">
        <f>D61/D69</f>
        <v>0</v>
      </c>
      <c r="F61" s="41">
        <v>0</v>
      </c>
      <c r="G61" s="42">
        <f>F61/F69</f>
        <v>0</v>
      </c>
      <c r="H61" s="41">
        <v>0</v>
      </c>
      <c r="I61" s="42">
        <f>H61/H69</f>
        <v>0</v>
      </c>
      <c r="J61" s="41">
        <v>0</v>
      </c>
      <c r="K61" s="42">
        <f>J61/J69</f>
        <v>0</v>
      </c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</row>
    <row r="62" spans="1:40" s="7" customFormat="1" ht="12.75">
      <c r="A62" s="40" t="s">
        <v>19</v>
      </c>
      <c r="B62" s="41">
        <v>8</v>
      </c>
      <c r="C62" s="42">
        <f>B62/B69</f>
        <v>0.1</v>
      </c>
      <c r="D62" s="41">
        <v>1</v>
      </c>
      <c r="E62" s="42">
        <f>D62/D69</f>
        <v>0.01694915254237288</v>
      </c>
      <c r="F62" s="41">
        <v>3</v>
      </c>
      <c r="G62" s="42">
        <f>F62/F69</f>
        <v>0.05357142857142857</v>
      </c>
      <c r="H62" s="41">
        <v>2</v>
      </c>
      <c r="I62" s="42">
        <f>H62/H69</f>
        <v>0.027777777777777776</v>
      </c>
      <c r="J62" s="41">
        <v>8</v>
      </c>
      <c r="K62" s="42">
        <f>J62/J69</f>
        <v>0.08602150537634409</v>
      </c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</row>
    <row r="63" spans="1:40" s="7" customFormat="1" ht="12.75">
      <c r="A63" s="40" t="s">
        <v>20</v>
      </c>
      <c r="B63" s="41">
        <v>15</v>
      </c>
      <c r="C63" s="42">
        <f>B63/B69</f>
        <v>0.1875</v>
      </c>
      <c r="D63" s="41">
        <v>14</v>
      </c>
      <c r="E63" s="42">
        <f>D63/D69</f>
        <v>0.23728813559322035</v>
      </c>
      <c r="F63" s="41">
        <v>6</v>
      </c>
      <c r="G63" s="42">
        <f>F63/F69</f>
        <v>0.10714285714285714</v>
      </c>
      <c r="H63" s="41">
        <v>7</v>
      </c>
      <c r="I63" s="42">
        <f>H63/H69</f>
        <v>0.09722222222222222</v>
      </c>
      <c r="J63" s="41">
        <v>5</v>
      </c>
      <c r="K63" s="42">
        <f>J63/J69</f>
        <v>0.053763440860215055</v>
      </c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</row>
    <row r="64" spans="1:40" s="7" customFormat="1" ht="12.75" customHeight="1">
      <c r="A64" s="43" t="s">
        <v>25</v>
      </c>
      <c r="B64" s="41">
        <v>0</v>
      </c>
      <c r="C64" s="42">
        <f>B64/B69</f>
        <v>0</v>
      </c>
      <c r="D64" s="41">
        <v>0</v>
      </c>
      <c r="E64" s="42">
        <f>D64/D69</f>
        <v>0</v>
      </c>
      <c r="F64" s="41">
        <v>0</v>
      </c>
      <c r="G64" s="42">
        <f>F64/F69</f>
        <v>0</v>
      </c>
      <c r="H64" s="41"/>
      <c r="I64" s="42">
        <f>H64/H69</f>
        <v>0</v>
      </c>
      <c r="J64" s="41">
        <v>8</v>
      </c>
      <c r="K64" s="42">
        <f>J64/J69</f>
        <v>0.08602150537634409</v>
      </c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</row>
    <row r="65" spans="1:40" s="7" customFormat="1" ht="12.75">
      <c r="A65" s="40" t="s">
        <v>29</v>
      </c>
      <c r="B65" s="41">
        <v>2</v>
      </c>
      <c r="C65" s="42">
        <f>B65/B69</f>
        <v>0.025</v>
      </c>
      <c r="D65" s="41">
        <v>2</v>
      </c>
      <c r="E65" s="42">
        <f>D65/D69</f>
        <v>0.03389830508474576</v>
      </c>
      <c r="F65" s="41">
        <v>0</v>
      </c>
      <c r="G65" s="42">
        <f>F65/F69</f>
        <v>0</v>
      </c>
      <c r="H65" s="41">
        <v>0</v>
      </c>
      <c r="I65" s="42">
        <f>H65/H69</f>
        <v>0</v>
      </c>
      <c r="J65" s="41">
        <v>0</v>
      </c>
      <c r="K65" s="42">
        <f>J65/J69</f>
        <v>0</v>
      </c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</row>
    <row r="66" spans="1:40" s="7" customFormat="1" ht="12.75">
      <c r="A66" s="40" t="s">
        <v>27</v>
      </c>
      <c r="B66" s="41">
        <v>12</v>
      </c>
      <c r="C66" s="42">
        <f>B66/B69</f>
        <v>0.15</v>
      </c>
      <c r="D66" s="41">
        <v>11</v>
      </c>
      <c r="E66" s="42">
        <f>D66/D69</f>
        <v>0.1864406779661017</v>
      </c>
      <c r="F66" s="41">
        <v>4</v>
      </c>
      <c r="G66" s="42">
        <f>F66/F69</f>
        <v>0.07142857142857142</v>
      </c>
      <c r="H66" s="41">
        <v>1</v>
      </c>
      <c r="I66" s="42">
        <f>H66/H69</f>
        <v>0.013888888888888888</v>
      </c>
      <c r="J66" s="41">
        <v>4</v>
      </c>
      <c r="K66" s="42">
        <f>J66/J69</f>
        <v>0.043010752688172046</v>
      </c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</row>
    <row r="67" spans="1:40" s="7" customFormat="1" ht="12.75">
      <c r="A67" s="40" t="s">
        <v>23</v>
      </c>
      <c r="B67" s="41">
        <v>0</v>
      </c>
      <c r="C67" s="42">
        <f>B67/B69</f>
        <v>0</v>
      </c>
      <c r="D67" s="41">
        <v>0</v>
      </c>
      <c r="E67" s="42">
        <f>D67/D69</f>
        <v>0</v>
      </c>
      <c r="F67" s="41">
        <v>0</v>
      </c>
      <c r="G67" s="42">
        <f>F67/F69</f>
        <v>0</v>
      </c>
      <c r="H67" s="41">
        <v>0</v>
      </c>
      <c r="I67" s="42">
        <f>H67/H69</f>
        <v>0</v>
      </c>
      <c r="J67" s="41">
        <v>0</v>
      </c>
      <c r="K67" s="42">
        <f>J67/J69</f>
        <v>0</v>
      </c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</row>
    <row r="68" spans="1:40" s="7" customFormat="1" ht="12.75">
      <c r="A68" s="40" t="s">
        <v>22</v>
      </c>
      <c r="B68" s="41">
        <v>1</v>
      </c>
      <c r="C68" s="42">
        <f>B68/B69</f>
        <v>0.0125</v>
      </c>
      <c r="D68" s="41">
        <v>1</v>
      </c>
      <c r="E68" s="42">
        <f>D68/D69</f>
        <v>0.01694915254237288</v>
      </c>
      <c r="F68" s="41">
        <v>0</v>
      </c>
      <c r="G68" s="42">
        <f>F68/F69</f>
        <v>0</v>
      </c>
      <c r="H68" s="41">
        <v>0</v>
      </c>
      <c r="I68" s="42">
        <f>H68/H69</f>
        <v>0</v>
      </c>
      <c r="J68" s="41">
        <v>0</v>
      </c>
      <c r="K68" s="42">
        <f>J68/J69</f>
        <v>0</v>
      </c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</row>
    <row r="69" spans="1:40" s="7" customFormat="1" ht="13.5" thickBot="1">
      <c r="A69" s="40" t="s">
        <v>26</v>
      </c>
      <c r="B69" s="60">
        <f>SUM(B59:B68)</f>
        <v>80</v>
      </c>
      <c r="C69" s="61">
        <f>SUM(C59:C68)</f>
        <v>1</v>
      </c>
      <c r="D69" s="60">
        <f>SUM(D59:D68)</f>
        <v>59</v>
      </c>
      <c r="E69" s="61">
        <f>SUM(E59:E68)</f>
        <v>1</v>
      </c>
      <c r="F69" s="60">
        <f>SUM(F59:F68)</f>
        <v>56</v>
      </c>
      <c r="G69" s="61">
        <f>SUM(G59:G68)</f>
        <v>1</v>
      </c>
      <c r="H69" s="60">
        <f>SUM(H59:H68)</f>
        <v>72</v>
      </c>
      <c r="I69" s="61">
        <f>SUM(I59:I68)</f>
        <v>1</v>
      </c>
      <c r="J69" s="60">
        <f>SUM(J59:J68)</f>
        <v>93</v>
      </c>
      <c r="K69" s="61">
        <f>SUM(K59:K68)</f>
        <v>1</v>
      </c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</row>
    <row r="70" spans="1:42" s="7" customFormat="1" ht="12.75">
      <c r="A70" s="44"/>
      <c r="B70" s="45"/>
      <c r="C70" s="46"/>
      <c r="D70" s="47"/>
      <c r="E70" s="39"/>
      <c r="F70" s="47"/>
      <c r="G70" s="39"/>
      <c r="H70" s="39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</row>
    <row r="71" spans="1:42" s="7" customFormat="1" ht="12.75">
      <c r="A71" s="44"/>
      <c r="B71" s="45"/>
      <c r="C71" s="46"/>
      <c r="D71" s="47"/>
      <c r="E71" s="39"/>
      <c r="F71" s="47"/>
      <c r="G71" s="39"/>
      <c r="H71" s="39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</row>
    <row r="72" spans="1:42" s="7" customFormat="1" ht="12.75">
      <c r="A72" s="44"/>
      <c r="B72" s="45"/>
      <c r="C72" s="46"/>
      <c r="D72" s="47"/>
      <c r="E72" s="39"/>
      <c r="F72" s="47"/>
      <c r="G72" s="39"/>
      <c r="H72" s="39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</row>
    <row r="73" spans="1:42" s="7" customFormat="1" ht="12.75">
      <c r="A73" s="44"/>
      <c r="B73" s="45"/>
      <c r="C73" s="46"/>
      <c r="D73" s="47"/>
      <c r="E73" s="39"/>
      <c r="F73" s="47"/>
      <c r="G73" s="39"/>
      <c r="H73" s="39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</row>
    <row r="74" spans="1:42" s="7" customFormat="1" ht="12.75">
      <c r="A74" s="44"/>
      <c r="B74" s="45"/>
      <c r="C74" s="46"/>
      <c r="D74" s="47"/>
      <c r="E74" s="39"/>
      <c r="F74" s="47"/>
      <c r="G74" s="39"/>
      <c r="H74" s="39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</row>
    <row r="75" spans="1:42" s="7" customFormat="1" ht="12.75">
      <c r="A75" s="44"/>
      <c r="B75" s="45"/>
      <c r="C75" s="46"/>
      <c r="D75" s="47"/>
      <c r="E75" s="39"/>
      <c r="F75" s="47"/>
      <c r="G75" s="39"/>
      <c r="H75" s="39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</row>
    <row r="86" ht="12"/>
    <row r="87" ht="12"/>
    <row r="90" spans="1:9" ht="40.5" customHeight="1">
      <c r="A90" s="48"/>
      <c r="B90" s="65" t="s">
        <v>33</v>
      </c>
      <c r="C90" s="65"/>
      <c r="D90" s="65"/>
      <c r="E90" s="65"/>
      <c r="F90" s="65"/>
      <c r="G90" s="48"/>
      <c r="H90" s="49"/>
      <c r="I90" s="49"/>
    </row>
    <row r="91" ht="12.75" thickBot="1"/>
    <row r="92" spans="2:41" s="7" customFormat="1" ht="13.5" thickBot="1">
      <c r="B92" s="4"/>
      <c r="C92" s="4"/>
      <c r="D92" s="50">
        <v>2015</v>
      </c>
      <c r="E92" s="50">
        <v>2016</v>
      </c>
      <c r="F92" s="50">
        <v>2017</v>
      </c>
      <c r="G92" s="50">
        <v>2018</v>
      </c>
      <c r="H92" s="50">
        <v>2019</v>
      </c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35"/>
      <c r="AN92" s="35"/>
      <c r="AO92" s="35"/>
    </row>
    <row r="93" spans="2:41" s="7" customFormat="1" ht="12.75">
      <c r="B93" s="40" t="s">
        <v>24</v>
      </c>
      <c r="C93" s="51"/>
      <c r="D93" s="52">
        <v>6</v>
      </c>
      <c r="E93" s="52">
        <v>0</v>
      </c>
      <c r="F93" s="52">
        <v>1</v>
      </c>
      <c r="G93" s="52">
        <v>1</v>
      </c>
      <c r="H93" s="52">
        <v>3</v>
      </c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</row>
    <row r="94" spans="2:41" s="7" customFormat="1" ht="12.75">
      <c r="B94" s="40" t="s">
        <v>21</v>
      </c>
      <c r="C94" s="53"/>
      <c r="D94" s="54">
        <v>1</v>
      </c>
      <c r="E94" s="54">
        <v>0</v>
      </c>
      <c r="F94" s="54">
        <v>0</v>
      </c>
      <c r="G94" s="54">
        <v>0</v>
      </c>
      <c r="H94" s="54">
        <v>0</v>
      </c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35"/>
      <c r="AN94" s="35"/>
      <c r="AO94" s="35"/>
    </row>
    <row r="95" spans="2:41" s="7" customFormat="1" ht="12.75">
      <c r="B95" s="40" t="s">
        <v>19</v>
      </c>
      <c r="C95" s="53"/>
      <c r="D95" s="54">
        <v>4</v>
      </c>
      <c r="E95" s="54">
        <v>1</v>
      </c>
      <c r="F95" s="54">
        <v>1</v>
      </c>
      <c r="G95" s="54">
        <v>0</v>
      </c>
      <c r="H95" s="54">
        <v>3</v>
      </c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</row>
    <row r="96" spans="2:41" s="7" customFormat="1" ht="12.75">
      <c r="B96" s="40" t="s">
        <v>20</v>
      </c>
      <c r="C96" s="53"/>
      <c r="D96" s="54">
        <v>2</v>
      </c>
      <c r="E96" s="54">
        <v>1</v>
      </c>
      <c r="F96" s="54">
        <v>1</v>
      </c>
      <c r="G96" s="54">
        <v>1</v>
      </c>
      <c r="H96" s="54">
        <v>5</v>
      </c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</row>
    <row r="97" spans="2:41" s="7" customFormat="1" ht="12.75" customHeight="1">
      <c r="B97" s="43" t="s">
        <v>25</v>
      </c>
      <c r="C97" s="53"/>
      <c r="D97" s="54">
        <v>6</v>
      </c>
      <c r="E97" s="54">
        <v>4</v>
      </c>
      <c r="F97" s="54">
        <v>4</v>
      </c>
      <c r="G97" s="54">
        <v>2</v>
      </c>
      <c r="H97" s="54">
        <v>3</v>
      </c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</row>
    <row r="98" spans="2:41" s="7" customFormat="1" ht="12.75" customHeight="1">
      <c r="B98" s="43" t="s">
        <v>29</v>
      </c>
      <c r="C98" s="53"/>
      <c r="D98" s="54">
        <v>4</v>
      </c>
      <c r="E98" s="54">
        <v>1</v>
      </c>
      <c r="F98" s="54">
        <v>1</v>
      </c>
      <c r="G98" s="54"/>
      <c r="H98" s="54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</row>
    <row r="99" spans="2:41" s="7" customFormat="1" ht="15" customHeight="1">
      <c r="B99" s="40" t="s">
        <v>27</v>
      </c>
      <c r="C99" s="53"/>
      <c r="D99" s="54">
        <v>4</v>
      </c>
      <c r="E99" s="54">
        <v>5</v>
      </c>
      <c r="F99" s="54">
        <v>6</v>
      </c>
      <c r="G99" s="54">
        <v>10</v>
      </c>
      <c r="H99" s="54">
        <v>5</v>
      </c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</row>
    <row r="100" spans="2:41" s="7" customFormat="1" ht="15" customHeight="1">
      <c r="B100" s="40" t="s">
        <v>23</v>
      </c>
      <c r="C100" s="53"/>
      <c r="D100" s="54">
        <v>2</v>
      </c>
      <c r="E100" s="54">
        <v>1</v>
      </c>
      <c r="F100" s="54">
        <v>0</v>
      </c>
      <c r="G100" s="54">
        <v>1</v>
      </c>
      <c r="H100" s="54">
        <v>0</v>
      </c>
      <c r="I100" s="55"/>
      <c r="J100" s="55"/>
      <c r="K100" s="55"/>
      <c r="L100" s="55"/>
      <c r="M100" s="55"/>
      <c r="N100" s="55"/>
      <c r="O100" s="5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N100" s="35"/>
      <c r="AO100" s="35"/>
    </row>
    <row r="101" spans="2:41" s="7" customFormat="1" ht="13.5" thickBot="1">
      <c r="B101" s="40" t="s">
        <v>22</v>
      </c>
      <c r="C101" s="56"/>
      <c r="D101" s="57">
        <v>1</v>
      </c>
      <c r="E101" s="57">
        <v>0</v>
      </c>
      <c r="F101" s="57">
        <v>0</v>
      </c>
      <c r="G101" s="57">
        <v>0</v>
      </c>
      <c r="H101" s="57">
        <v>0</v>
      </c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  <c r="AN101" s="35"/>
      <c r="AO101" s="35"/>
    </row>
    <row r="104" spans="2:63" ht="18.75" customHeight="1">
      <c r="B104" s="65" t="s">
        <v>30</v>
      </c>
      <c r="C104" s="65"/>
      <c r="D104" s="65"/>
      <c r="E104" s="65"/>
      <c r="F104" s="6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</row>
    <row r="105" spans="43:63" ht="12"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</row>
    <row r="106" spans="3:63" ht="12.75">
      <c r="C106" s="62">
        <v>23.34</v>
      </c>
      <c r="D106" s="44" t="s">
        <v>31</v>
      </c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</row>
    <row r="107" spans="3:63" ht="12.75">
      <c r="C107" s="58">
        <v>50.15</v>
      </c>
      <c r="D107" s="44" t="s">
        <v>32</v>
      </c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</row>
    <row r="118" ht="12"/>
  </sheetData>
  <sheetProtection/>
  <mergeCells count="15">
    <mergeCell ref="A2:I2"/>
    <mergeCell ref="A3:I3"/>
    <mergeCell ref="A10:I10"/>
    <mergeCell ref="A55:I55"/>
    <mergeCell ref="B12:D12"/>
    <mergeCell ref="E12:G12"/>
    <mergeCell ref="A11:G11"/>
    <mergeCell ref="B104:F104"/>
    <mergeCell ref="I12:J12"/>
    <mergeCell ref="D57:E57"/>
    <mergeCell ref="B90:F90"/>
    <mergeCell ref="B57:C57"/>
    <mergeCell ref="F57:G57"/>
    <mergeCell ref="H57:I57"/>
    <mergeCell ref="J57:K57"/>
  </mergeCells>
  <printOptions horizontalCentered="1"/>
  <pageMargins left="0.76" right="0.41" top="0.68" bottom="0.5" header="0.5" footer="0"/>
  <pageSetup orientation="portrait" r:id="rId2"/>
  <rowBreaks count="1" manualBreakCount="1">
    <brk id="53" max="8" man="1"/>
  </rowBreaks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Arizona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ADOA LAN</dc:creator>
  <cp:keywords/>
  <dc:description/>
  <cp:lastModifiedBy>Katje Benoit</cp:lastModifiedBy>
  <cp:lastPrinted>2011-10-14T21:22:12Z</cp:lastPrinted>
  <dcterms:created xsi:type="dcterms:W3CDTF">2001-08-03T17:46:46Z</dcterms:created>
  <dcterms:modified xsi:type="dcterms:W3CDTF">2019-04-24T19:44:26Z</dcterms:modified>
  <cp:category/>
  <cp:version/>
  <cp:contentType/>
  <cp:contentStatus/>
</cp:coreProperties>
</file>