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Capitol Complex" sheetId="4" r:id="rId1"/>
  </sheets>
  <definedNames>
    <definedName name="_xlnm.Print_Area" localSheetId="0">'Capitol Complex'!$A$1:$I$108</definedName>
  </definedNames>
  <calcPr calcId="152511"/>
</workbook>
</file>

<file path=xl/calcChain.xml><?xml version="1.0" encoding="utf-8"?>
<calcChain xmlns="http://schemas.openxmlformats.org/spreadsheetml/2006/main">
  <c r="J70" i="4" l="1"/>
  <c r="K63" i="4" s="1"/>
  <c r="G23" i="4"/>
  <c r="D23" i="4"/>
  <c r="H70" i="4"/>
  <c r="I67" i="4" s="1"/>
  <c r="D22" i="4"/>
  <c r="G22" i="4"/>
  <c r="F70" i="4"/>
  <c r="G65" i="4" s="1"/>
  <c r="G21" i="4"/>
  <c r="D21" i="4"/>
  <c r="D70" i="4"/>
  <c r="E69" i="4" s="1"/>
  <c r="G20" i="4"/>
  <c r="D20" i="4"/>
  <c r="B70" i="4"/>
  <c r="C65" i="4" s="1"/>
  <c r="G18" i="4"/>
  <c r="G19" i="4"/>
  <c r="D18" i="4"/>
  <c r="D19" i="4"/>
  <c r="G17" i="4"/>
  <c r="G16" i="4"/>
  <c r="D17" i="4"/>
  <c r="D16" i="4"/>
  <c r="G15" i="4"/>
  <c r="D15" i="4"/>
  <c r="C68" i="4"/>
  <c r="C69" i="4"/>
  <c r="C64" i="4"/>
  <c r="C67" i="4"/>
  <c r="C61" i="4"/>
  <c r="C66" i="4"/>
  <c r="I68" i="4"/>
  <c r="I69" i="4"/>
  <c r="I63" i="4"/>
  <c r="E63" i="4"/>
  <c r="E62" i="4"/>
  <c r="I65" i="4"/>
  <c r="K61" i="4" l="1"/>
  <c r="K60" i="4"/>
  <c r="K62" i="4"/>
  <c r="G66" i="4"/>
  <c r="K64" i="4"/>
  <c r="K65" i="4"/>
  <c r="K66" i="4"/>
  <c r="K67" i="4"/>
  <c r="K68" i="4"/>
  <c r="K69" i="4"/>
  <c r="G62" i="4"/>
  <c r="E60" i="4"/>
  <c r="I60" i="4"/>
  <c r="E68" i="4"/>
  <c r="I61" i="4"/>
  <c r="G60" i="4"/>
  <c r="G61" i="4"/>
  <c r="G69" i="4"/>
  <c r="I62" i="4"/>
  <c r="G64" i="4"/>
  <c r="G67" i="4"/>
  <c r="I66" i="4"/>
  <c r="G63" i="4"/>
  <c r="G68" i="4"/>
  <c r="E64" i="4"/>
  <c r="C63" i="4"/>
  <c r="C62" i="4"/>
  <c r="I64" i="4"/>
  <c r="E67" i="4"/>
  <c r="E61" i="4"/>
  <c r="E66" i="4"/>
  <c r="E65" i="4"/>
  <c r="C60" i="4"/>
  <c r="K70" i="4" l="1"/>
  <c r="G70" i="4"/>
  <c r="E70" i="4"/>
  <c r="I70" i="4"/>
  <c r="C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<sst xmlns="http://schemas.openxmlformats.org/spreadsheetml/2006/main" count="66" uniqueCount="38">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</sst>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7" fontId="10" fillId="0" borderId="16" xfId="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7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71" fontId="10" fillId="0" borderId="2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5" xfId="0" applyNumberFormat="1" applyFont="1" applyBorder="1"/>
    <xf numFmtId="167" fontId="10" fillId="0" borderId="26" xfId="2" applyNumberFormat="1" applyFont="1" applyBorder="1"/>
    <xf numFmtId="171" fontId="10" fillId="0" borderId="21" xfId="0" applyNumberFormat="1" applyFont="1" applyBorder="1" applyAlignment="1">
      <alignment horizontal="center"/>
    </xf>
    <xf numFmtId="167" fontId="2" fillId="0" borderId="0" xfId="2" applyNumberFormat="1" applyFont="1" applyAlignment="1">
      <alignment horizontal="center"/>
    </xf>
    <xf numFmtId="0" fontId="14" fillId="0" borderId="0" xfId="0" applyFont="1"/>
    <xf numFmtId="167" fontId="2" fillId="0" borderId="27" xfId="2" applyNumberFormat="1" applyFont="1" applyBorder="1" applyAlignment="1">
      <alignment horizontal="center"/>
    </xf>
    <xf numFmtId="167" fontId="2" fillId="0" borderId="28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167" fontId="11" fillId="0" borderId="14" xfId="2" applyNumberFormat="1" applyFont="1" applyBorder="1" applyAlignment="1">
      <alignment horizontal="center"/>
    </xf>
    <xf numFmtId="167" fontId="11" fillId="0" borderId="6" xfId="2" applyNumberFormat="1" applyFont="1" applyBorder="1" applyAlignment="1">
      <alignment horizontal="center"/>
    </xf>
    <xf numFmtId="167" fontId="11" fillId="0" borderId="7" xfId="2" applyNumberFormat="1" applyFont="1" applyBorder="1" applyAlignment="1">
      <alignment horizontal="center"/>
    </xf>
    <xf numFmtId="167" fontId="11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9" fontId="2" fillId="0" borderId="32" xfId="2" applyFont="1" applyBorder="1"/>
    <xf numFmtId="0" fontId="11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7" fontId="2" fillId="0" borderId="35" xfId="2" applyNumberFormat="1" applyFont="1" applyBorder="1" applyAlignment="1">
      <alignment horizontal="center"/>
    </xf>
    <xf numFmtId="167" fontId="2" fillId="0" borderId="36" xfId="2" applyNumberFormat="1" applyFont="1" applyBorder="1" applyAlignment="1">
      <alignment horizontal="center"/>
    </xf>
    <xf numFmtId="167" fontId="2" fillId="0" borderId="37" xfId="2" applyNumberFormat="1" applyFont="1" applyBorder="1" applyAlignment="1">
      <alignment horizontal="center"/>
    </xf>
    <xf numFmtId="167" fontId="2" fillId="0" borderId="38" xfId="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40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9" fontId="11" fillId="0" borderId="24" xfId="0" applyNumberFormat="1" applyFont="1" applyBorder="1"/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7" xfId="2" applyNumberFormat="1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20" xfId="0" applyFont="1" applyBorder="1" applyAlignment="1">
      <alignment horizontal="center" readingOrder="1"/>
    </xf>
    <xf numFmtId="0" fontId="2" fillId="0" borderId="2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754756987774844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48022188715771E-2"/>
          <c:y val="0.21245498158883985"/>
          <c:w val="0.87200506319688764"/>
          <c:h val="0.5677674906021362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5.3571428571428568E-2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5.5555555555555552E-2</c:v>
                </c:pt>
                <c:pt idx="1">
                  <c:v>0</c:v>
                </c:pt>
                <c:pt idx="2">
                  <c:v>2.7777777777777776E-2</c:v>
                </c:pt>
                <c:pt idx="3">
                  <c:v>9.7222222222222224E-2</c:v>
                </c:pt>
                <c:pt idx="4">
                  <c:v>0</c:v>
                </c:pt>
                <c:pt idx="5">
                  <c:v>0</c:v>
                </c:pt>
                <c:pt idx="6">
                  <c:v>1.3888888888888888E-2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8.6021505376344093E-2</c:v>
                </c:pt>
                <c:pt idx="3">
                  <c:v>5.3763440860215055E-2</c:v>
                </c:pt>
                <c:pt idx="4">
                  <c:v>8.6021505376344093E-2</c:v>
                </c:pt>
                <c:pt idx="5">
                  <c:v>0</c:v>
                </c:pt>
                <c:pt idx="6">
                  <c:v>4.3010752688172046E-2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4.2553191489361701E-2</c:v>
                </c:pt>
                <c:pt idx="1">
                  <c:v>0</c:v>
                </c:pt>
                <c:pt idx="2">
                  <c:v>5.3191489361702128E-2</c:v>
                </c:pt>
                <c:pt idx="3">
                  <c:v>6.3829787234042548E-2</c:v>
                </c:pt>
                <c:pt idx="4">
                  <c:v>0.13829787234042554</c:v>
                </c:pt>
                <c:pt idx="5">
                  <c:v>0</c:v>
                </c:pt>
                <c:pt idx="6">
                  <c:v>1.0638297872340425E-2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1.1958762886597937E-2</c:v>
                </c:pt>
                <c:pt idx="1">
                  <c:v>0</c:v>
                </c:pt>
                <c:pt idx="2">
                  <c:v>0</c:v>
                </c:pt>
                <c:pt idx="3">
                  <c:v>1.0309278350515464E-2</c:v>
                </c:pt>
                <c:pt idx="4">
                  <c:v>9.2783505154639179E-2</c:v>
                </c:pt>
                <c:pt idx="5">
                  <c:v>0</c:v>
                </c:pt>
                <c:pt idx="6">
                  <c:v>0.53608247422680411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62368"/>
        <c:axId val="729163544"/>
      </c:barChart>
      <c:catAx>
        <c:axId val="729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354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3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12672883974612"/>
          <c:y val="0.93284800938344248"/>
          <c:w val="0.25984207293237283"/>
          <c:h val="6.715199061655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0.47299999999999998</c:v>
                </c:pt>
                <c:pt idx="1">
                  <c:v>0.52400000000000002</c:v>
                </c:pt>
                <c:pt idx="2">
                  <c:v>0.55700000000000005</c:v>
                </c:pt>
                <c:pt idx="3">
                  <c:v>0.52500000000000002</c:v>
                </c:pt>
                <c:pt idx="4">
                  <c:v>0.50800000000000001</c:v>
                </c:pt>
                <c:pt idx="5">
                  <c:v>0.76800000000000002</c:v>
                </c:pt>
                <c:pt idx="6">
                  <c:v>0.80559999999999998</c:v>
                </c:pt>
                <c:pt idx="7">
                  <c:v>0.73119999999999996</c:v>
                </c:pt>
                <c:pt idx="8">
                  <c:v>0.6915</c:v>
                </c:pt>
                <c:pt idx="9">
                  <c:v>0.34889999999999999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720"/>
        <c:axId val="729162760"/>
      </c:lineChart>
      <c:catAx>
        <c:axId val="7291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2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16328416694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916780260336344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0.45800000000000002</c:v>
                </c:pt>
                <c:pt idx="1">
                  <c:v>0.33100000000000002</c:v>
                </c:pt>
                <c:pt idx="2">
                  <c:v>0.60099999999999998</c:v>
                </c:pt>
                <c:pt idx="3">
                  <c:v>0.53</c:v>
                </c:pt>
                <c:pt idx="4">
                  <c:v>0.56899999999999995</c:v>
                </c:pt>
                <c:pt idx="5">
                  <c:v>0.79500000000000004</c:v>
                </c:pt>
                <c:pt idx="6">
                  <c:v>0.79200000000000004</c:v>
                </c:pt>
                <c:pt idx="7">
                  <c:v>0.67620000000000002</c:v>
                </c:pt>
                <c:pt idx="8">
                  <c:v>0.66649999999999998</c:v>
                </c:pt>
                <c:pt idx="9">
                  <c:v>0.42349999999999999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328"/>
        <c:axId val="861991904"/>
      </c:lineChart>
      <c:catAx>
        <c:axId val="72916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19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1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485775</xdr:colOff>
      <xdr:row>87</xdr:row>
      <xdr:rowOff>133350</xdr:rowOff>
    </xdr:to>
    <xdr:graphicFrame macro="">
      <xdr:nvGraphicFramePr>
        <xdr:cNvPr id="15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6</xdr:col>
      <xdr:colOff>495300</xdr:colOff>
      <xdr:row>38</xdr:row>
      <xdr:rowOff>114300</xdr:rowOff>
    </xdr:to>
    <xdr:graphicFrame macro="">
      <xdr:nvGraphicFramePr>
        <xdr:cNvPr id="15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57150</xdr:rowOff>
    </xdr:from>
    <xdr:to>
      <xdr:col>6</xdr:col>
      <xdr:colOff>533400</xdr:colOff>
      <xdr:row>54</xdr:row>
      <xdr:rowOff>57150</xdr:rowOff>
    </xdr:to>
    <xdr:graphicFrame macro="">
      <xdr:nvGraphicFramePr>
        <xdr:cNvPr id="15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117</xdr:row>
      <xdr:rowOff>114300</xdr:rowOff>
    </xdr:from>
    <xdr:to>
      <xdr:col>0</xdr:col>
      <xdr:colOff>771525</xdr:colOff>
      <xdr:row>119</xdr:row>
      <xdr:rowOff>0</xdr:rowOff>
    </xdr:to>
    <xdr:sp macro="" textlink="">
      <xdr:nvSpPr>
        <xdr:cNvPr id="1527" name="Text Box 5"/>
        <xdr:cNvSpPr txBox="1">
          <a:spLocks noChangeArrowheads="1"/>
        </xdr:cNvSpPr>
      </xdr:nvSpPr>
      <xdr:spPr bwMode="auto">
        <a:xfrm>
          <a:off x="695325" y="1982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733425</xdr:colOff>
      <xdr:row>26</xdr:row>
      <xdr:rowOff>28575</xdr:rowOff>
    </xdr:from>
    <xdr:to>
      <xdr:col>8</xdr:col>
      <xdr:colOff>304800</xdr:colOff>
      <xdr:row>30</xdr:row>
      <xdr:rowOff>114300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57825" y="4905375"/>
          <a:ext cx="1152525" cy="695325"/>
        </a:xfrm>
        <a:prstGeom prst="borderCallout1">
          <a:avLst>
            <a:gd name="adj1" fmla="val 12194"/>
            <a:gd name="adj2" fmla="val -8931"/>
            <a:gd name="adj3" fmla="val 9164"/>
            <a:gd name="adj4" fmla="val -198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39</xdr:row>
      <xdr:rowOff>104775</xdr:rowOff>
    </xdr:from>
    <xdr:to>
      <xdr:col>8</xdr:col>
      <xdr:colOff>200025</xdr:colOff>
      <xdr:row>43</xdr:row>
      <xdr:rowOff>19050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191125" y="6991350"/>
          <a:ext cx="1038225" cy="523875"/>
        </a:xfrm>
        <a:prstGeom prst="borderCallout1">
          <a:avLst>
            <a:gd name="adj1" fmla="val 18519"/>
            <a:gd name="adj2" fmla="val -8694"/>
            <a:gd name="adj3" fmla="val 25893"/>
            <a:gd name="adj4" fmla="val -1392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0" name="Text Box 10"/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86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2" name="Text Box 22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3" name="Text Box 23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4" name="Text Box 24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5" name="Text Box 25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6" name="Text Box 26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7" name="Text Box 27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8" name="Text Box 28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39" name="Text Box 29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41" name="Text Box 31"/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0.93703</cdr:x>
      <cdr:y>0.53275</cdr:y>
    </cdr:from>
    <cdr:to>
      <cdr:x>0.98329</cdr:x>
      <cdr:y>0.7293</cdr:y>
    </cdr:to>
    <cdr:sp macro="" textlink="">
      <cdr:nvSpPr>
        <cdr:cNvPr id="205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8533" y="1388567"/>
          <a:ext cx="280692" cy="509207"/>
        </a:xfrm>
        <a:prstGeom xmlns:a="http://schemas.openxmlformats.org/drawingml/2006/main" prst="upArrow">
          <a:avLst>
            <a:gd name="adj1" fmla="val 50000"/>
            <a:gd name="adj2" fmla="val 453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0.35907</cdr:y>
    </cdr:from>
    <cdr:to>
      <cdr:x>0.99086</cdr:x>
      <cdr:y>0.52823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00067"/>
          <a:ext cx="228893" cy="375431"/>
        </a:xfrm>
        <a:prstGeom xmlns:a="http://schemas.openxmlformats.org/drawingml/2006/main" prst="downArrow">
          <a:avLst>
            <a:gd name="adj1" fmla="val 50000"/>
            <a:gd name="adj2" fmla="val 410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0.36365</cdr:y>
    </cdr:from>
    <cdr:to>
      <cdr:x>0.99061</cdr:x>
      <cdr:y>0.52013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37948"/>
          <a:ext cx="228893" cy="359195"/>
        </a:xfrm>
        <a:prstGeom xmlns:a="http://schemas.openxmlformats.org/drawingml/2006/main" prst="downArrow">
          <a:avLst>
            <a:gd name="adj1" fmla="val 50000"/>
            <a:gd name="adj2" fmla="val 392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19" zoomScaleNormal="100" zoomScaleSheetLayoutView="100" workbookViewId="0">
      <selection activeCell="J49" sqref="J49"/>
    </sheetView>
  </sheetViews>
  <sheetFormatPr defaultColWidth="11.42578125" defaultRowHeight="12"/>
  <cols>
    <col min="1" max="1" width="13.42578125" style="4" customWidth="1"/>
    <col min="2" max="2" width="11" style="4" customWidth="1"/>
    <col min="3" max="3" width="10.42578125" style="4" customWidth="1"/>
    <col min="4" max="4" width="10.140625" style="4" customWidth="1"/>
    <col min="5" max="7" width="11.42578125" style="4" customWidth="1"/>
    <col min="8" max="8" width="11.140625" style="4" customWidth="1"/>
    <col min="9" max="9" width="10.42578125" style="4" customWidth="1"/>
    <col min="10" max="10" width="9.5703125" style="5" customWidth="1"/>
    <col min="11" max="11" width="10.42578125" style="5" customWidth="1"/>
    <col min="12" max="12" width="10.140625" style="5" customWidth="1"/>
    <col min="13" max="13" width="8.5703125" style="5" customWidth="1"/>
    <col min="14" max="42" width="5.140625" style="5" customWidth="1"/>
    <col min="43" max="49" width="5.140625" style="4" customWidth="1"/>
    <col min="50" max="16384" width="11.42578125" style="4"/>
  </cols>
  <sheetData>
    <row r="1" spans="1:41" ht="15" customHeight="1"/>
    <row r="2" spans="1:41" ht="22.5">
      <c r="A2" s="79" t="s">
        <v>34</v>
      </c>
      <c r="B2" s="79"/>
      <c r="C2" s="79"/>
      <c r="D2" s="79"/>
      <c r="E2" s="79"/>
      <c r="F2" s="79"/>
      <c r="G2" s="79"/>
      <c r="H2" s="80"/>
      <c r="I2" s="80"/>
      <c r="J2" s="6"/>
    </row>
    <row r="3" spans="1:41" ht="15.75" customHeight="1">
      <c r="A3" s="81" t="s">
        <v>37</v>
      </c>
      <c r="B3" s="81"/>
      <c r="C3" s="81"/>
      <c r="D3" s="81"/>
      <c r="E3" s="81"/>
      <c r="F3" s="81"/>
      <c r="G3" s="81"/>
      <c r="H3" s="80"/>
      <c r="I3" s="80"/>
      <c r="J3" s="6"/>
    </row>
    <row r="4" spans="1:41" ht="6.75" customHeight="1">
      <c r="F4" s="7"/>
    </row>
    <row r="5" spans="1:41" ht="13.5" thickBot="1">
      <c r="F5" s="7"/>
    </row>
    <row r="6" spans="1:41" s="1" customFormat="1" ht="15.75" thickBot="1">
      <c r="A6" s="8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9">
        <v>2019</v>
      </c>
      <c r="J6" s="105">
        <v>2020</v>
      </c>
      <c r="K6" s="104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.75" thickBot="1">
      <c r="A7" s="10" t="s">
        <v>1</v>
      </c>
      <c r="B7" s="11">
        <v>1</v>
      </c>
      <c r="C7" s="11">
        <v>1</v>
      </c>
      <c r="D7" s="11">
        <v>0.94099999999999995</v>
      </c>
      <c r="E7" s="11">
        <v>1</v>
      </c>
      <c r="F7" s="11">
        <v>0.75</v>
      </c>
      <c r="G7" s="11">
        <v>0.88900000000000001</v>
      </c>
      <c r="H7" s="11">
        <v>0.8</v>
      </c>
      <c r="I7" s="70">
        <v>0.95240000000000002</v>
      </c>
      <c r="J7" s="96">
        <v>0.9</v>
      </c>
      <c r="K7" s="95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3" t="s">
        <v>35</v>
      </c>
    </row>
    <row r="9" spans="1:41" ht="15" customHeight="1">
      <c r="D9" s="3"/>
    </row>
    <row r="10" spans="1:41" ht="18.75">
      <c r="A10" s="82" t="s">
        <v>2</v>
      </c>
      <c r="B10" s="82"/>
      <c r="C10" s="82"/>
      <c r="D10" s="82"/>
      <c r="E10" s="82"/>
      <c r="F10" s="82"/>
      <c r="G10" s="82"/>
      <c r="H10" s="83"/>
      <c r="I10" s="83"/>
    </row>
    <row r="11" spans="1:41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1:41" s="1" customFormat="1" ht="15.75" thickBot="1">
      <c r="B12" s="85" t="s">
        <v>3</v>
      </c>
      <c r="C12" s="86"/>
      <c r="D12" s="87"/>
      <c r="E12" s="85" t="s">
        <v>4</v>
      </c>
      <c r="F12" s="88"/>
      <c r="G12" s="89"/>
      <c r="H12" s="13" t="s">
        <v>5</v>
      </c>
      <c r="I12" s="94" t="s">
        <v>6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2011</v>
      </c>
      <c r="B14" s="22">
        <v>0.6</v>
      </c>
      <c r="C14" s="23">
        <v>0.47299999999999998</v>
      </c>
      <c r="D14" s="24">
        <v>-5.3999999999999999E-2</v>
      </c>
      <c r="E14" s="22">
        <v>0.6</v>
      </c>
      <c r="F14" s="23">
        <v>0.45800000000000002</v>
      </c>
      <c r="G14" s="24">
        <v>-4.2000000000000003E-2</v>
      </c>
      <c r="H14" s="25" t="s">
        <v>28</v>
      </c>
      <c r="I14" s="60">
        <v>0.69499999999999995</v>
      </c>
      <c r="J14" s="60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2012</v>
      </c>
      <c r="B15" s="22">
        <v>0.6</v>
      </c>
      <c r="C15" s="23">
        <v>0.52400000000000002</v>
      </c>
      <c r="D15" s="24">
        <f t="shared" ref="D15:D21" si="0">(C15-C14)/C14</f>
        <v>0.10782241014799164</v>
      </c>
      <c r="E15" s="22">
        <v>0.6</v>
      </c>
      <c r="F15" s="23">
        <v>0.33100000000000002</v>
      </c>
      <c r="G15" s="24">
        <f t="shared" ref="G15:G21" si="1">(F15-F14)/F14</f>
        <v>-0.27729257641921395</v>
      </c>
      <c r="H15" s="25" t="s">
        <v>28</v>
      </c>
      <c r="I15" s="60">
        <v>0.69389999999999996</v>
      </c>
      <c r="J15" s="60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2013</v>
      </c>
      <c r="B16" s="22">
        <v>0.6</v>
      </c>
      <c r="C16" s="23">
        <v>0.55700000000000005</v>
      </c>
      <c r="D16" s="24">
        <f t="shared" si="0"/>
        <v>6.2977099236641271E-2</v>
      </c>
      <c r="E16" s="22">
        <v>0.6</v>
      </c>
      <c r="F16" s="23">
        <v>0.60099999999999998</v>
      </c>
      <c r="G16" s="24">
        <f t="shared" si="1"/>
        <v>0.81570996978851951</v>
      </c>
      <c r="H16" s="25" t="s">
        <v>28</v>
      </c>
      <c r="I16" s="60">
        <v>0.70809999999999995</v>
      </c>
      <c r="J16" s="60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1" customFormat="1" ht="15">
      <c r="A17" s="21">
        <v>2015</v>
      </c>
      <c r="B17" s="22">
        <v>0.6</v>
      </c>
      <c r="C17" s="23">
        <v>0.52500000000000002</v>
      </c>
      <c r="D17" s="24">
        <f t="shared" si="0"/>
        <v>-5.74506283662478E-2</v>
      </c>
      <c r="E17" s="22">
        <v>0.6</v>
      </c>
      <c r="F17" s="23">
        <v>0.53</v>
      </c>
      <c r="G17" s="24">
        <f t="shared" si="1"/>
        <v>-0.11813643926788678</v>
      </c>
      <c r="H17" s="25" t="s">
        <v>28</v>
      </c>
      <c r="I17" s="60">
        <v>0.70830000000000004</v>
      </c>
      <c r="J17" s="60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s="28" customFormat="1" ht="15">
      <c r="A18" s="21">
        <v>2016</v>
      </c>
      <c r="B18" s="22">
        <v>0.6</v>
      </c>
      <c r="C18" s="23">
        <v>0.50800000000000001</v>
      </c>
      <c r="D18" s="24">
        <f t="shared" si="0"/>
        <v>-3.2380952380952406E-2</v>
      </c>
      <c r="E18" s="22">
        <v>0.6</v>
      </c>
      <c r="F18" s="23">
        <v>0.56899999999999995</v>
      </c>
      <c r="G18" s="24">
        <f t="shared" si="1"/>
        <v>7.3584905660377217E-2</v>
      </c>
      <c r="H18" s="25" t="s">
        <v>28</v>
      </c>
      <c r="I18" s="60">
        <v>0.71579999999999999</v>
      </c>
      <c r="J18" s="60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2" s="1" customFormat="1" ht="15">
      <c r="A19" s="21">
        <v>2017</v>
      </c>
      <c r="B19" s="22">
        <v>0.6</v>
      </c>
      <c r="C19" s="23">
        <v>0.76800000000000002</v>
      </c>
      <c r="D19" s="24">
        <f t="shared" si="0"/>
        <v>0.51181102362204722</v>
      </c>
      <c r="E19" s="22">
        <v>0.6</v>
      </c>
      <c r="F19" s="23">
        <v>0.79500000000000004</v>
      </c>
      <c r="G19" s="24">
        <f t="shared" si="1"/>
        <v>0.39718804920913903</v>
      </c>
      <c r="H19" s="25" t="s">
        <v>13</v>
      </c>
      <c r="I19" s="60">
        <v>0.75170000000000003</v>
      </c>
      <c r="J19" s="60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2" ht="15.75" thickBot="1">
      <c r="A20" s="21">
        <v>2018</v>
      </c>
      <c r="B20" s="62">
        <v>0.6</v>
      </c>
      <c r="C20" s="63">
        <v>0.80559999999999998</v>
      </c>
      <c r="D20" s="64">
        <f t="shared" si="0"/>
        <v>4.8958333333333291E-2</v>
      </c>
      <c r="E20" s="62">
        <v>0.6</v>
      </c>
      <c r="F20" s="63">
        <v>0.79200000000000004</v>
      </c>
      <c r="G20" s="64">
        <f t="shared" si="1"/>
        <v>-3.7735849056603804E-3</v>
      </c>
      <c r="H20" s="25" t="s">
        <v>13</v>
      </c>
      <c r="I20" s="60">
        <v>0.75929999999999997</v>
      </c>
      <c r="J20" s="60">
        <v>0.71540000000000004</v>
      </c>
      <c r="T20" s="31"/>
      <c r="X20" s="31"/>
    </row>
    <row r="21" spans="1:42" ht="15.75" thickBot="1">
      <c r="A21" s="73">
        <v>2019</v>
      </c>
      <c r="B21" s="74">
        <v>0.6</v>
      </c>
      <c r="C21" s="75">
        <v>0.73119999999999996</v>
      </c>
      <c r="D21" s="76">
        <f t="shared" si="0"/>
        <v>-9.235352532274084E-2</v>
      </c>
      <c r="E21" s="77">
        <v>0.6</v>
      </c>
      <c r="F21" s="75">
        <v>0.67620000000000002</v>
      </c>
      <c r="G21" s="76">
        <f t="shared" si="1"/>
        <v>-0.14621212121212121</v>
      </c>
      <c r="H21" s="78" t="s">
        <v>13</v>
      </c>
      <c r="I21" s="60">
        <v>0.73650000000000004</v>
      </c>
      <c r="J21" s="60">
        <v>0.69230000000000003</v>
      </c>
      <c r="T21" s="31"/>
      <c r="X21" s="31"/>
    </row>
    <row r="22" spans="1:42" s="61" customFormat="1" ht="15.75" thickBot="1">
      <c r="A22" s="97">
        <v>2020</v>
      </c>
      <c r="B22" s="98">
        <v>0.6</v>
      </c>
      <c r="C22" s="99">
        <v>0.6915</v>
      </c>
      <c r="D22" s="100">
        <f>(C22-C21)/C21</f>
        <v>-5.42943107221006E-2</v>
      </c>
      <c r="E22" s="101">
        <v>0.6</v>
      </c>
      <c r="F22" s="99">
        <v>0.66649999999999998</v>
      </c>
      <c r="G22" s="100">
        <f>(F22-F21)/F21</f>
        <v>-1.4344868382135525E-2</v>
      </c>
      <c r="H22" s="102" t="s">
        <v>13</v>
      </c>
      <c r="I22" s="103">
        <v>0.73699999999999999</v>
      </c>
      <c r="J22" s="103">
        <v>0.70799999999999996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s="61" customFormat="1" ht="15.75" thickBot="1">
      <c r="A23" s="71">
        <v>2021</v>
      </c>
      <c r="B23" s="65">
        <v>0.6</v>
      </c>
      <c r="C23" s="66">
        <v>0.34889999999999999</v>
      </c>
      <c r="D23" s="67">
        <f>(C23-C22)/C22</f>
        <v>-0.49544468546637749</v>
      </c>
      <c r="E23" s="68">
        <v>0.6</v>
      </c>
      <c r="F23" s="66">
        <v>0.42349999999999999</v>
      </c>
      <c r="G23" s="67">
        <f>(F23-F22)/F22</f>
        <v>-0.36459114778694673</v>
      </c>
      <c r="H23" s="72" t="s">
        <v>28</v>
      </c>
      <c r="I23" s="103">
        <v>0.48699999999999999</v>
      </c>
      <c r="J23" s="103">
        <v>0.46700000000000003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>
      <c r="T24" s="29"/>
      <c r="U24" s="30"/>
      <c r="X24" s="29"/>
      <c r="Y24" s="30"/>
    </row>
    <row r="25" spans="1:42">
      <c r="T25" s="29"/>
      <c r="U25" s="30"/>
      <c r="X25" s="29"/>
      <c r="Y25" s="30"/>
    </row>
    <row r="26" spans="1:42">
      <c r="T26" s="29"/>
      <c r="U26" s="30"/>
      <c r="X26" s="29"/>
      <c r="Y26" s="30"/>
    </row>
    <row r="27" spans="1:42">
      <c r="T27" s="29"/>
      <c r="U27" s="30"/>
      <c r="X27" s="29"/>
      <c r="Y27" s="30"/>
    </row>
    <row r="28" spans="1:42">
      <c r="T28" s="29"/>
      <c r="U28" s="30"/>
      <c r="X28" s="29"/>
      <c r="Y28" s="30"/>
    </row>
    <row r="29" spans="1:42">
      <c r="T29" s="29"/>
      <c r="U29" s="30"/>
      <c r="X29" s="29"/>
      <c r="Y29" s="30"/>
    </row>
    <row r="30" spans="1:42">
      <c r="T30" s="29"/>
      <c r="U30" s="30"/>
      <c r="X30" s="29"/>
      <c r="Y30" s="30"/>
    </row>
    <row r="31" spans="1:42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36" ht="12" customHeight="1"/>
    <row r="56" spans="1:36" ht="18.95" customHeight="1">
      <c r="A56" s="84" t="s">
        <v>14</v>
      </c>
      <c r="B56" s="84"/>
      <c r="C56" s="84"/>
      <c r="D56" s="84"/>
      <c r="E56" s="84"/>
      <c r="F56" s="84"/>
      <c r="G56" s="84"/>
      <c r="H56" s="83"/>
      <c r="I56" s="83"/>
    </row>
    <row r="57" spans="1:36" ht="12.75" thickBot="1"/>
    <row r="58" spans="1:36" s="7" customFormat="1" ht="14.1" customHeight="1" thickBot="1">
      <c r="B58" s="91">
        <v>2017</v>
      </c>
      <c r="C58" s="92"/>
      <c r="D58" s="91">
        <v>2018</v>
      </c>
      <c r="E58" s="92"/>
      <c r="F58" s="91">
        <v>2019</v>
      </c>
      <c r="G58" s="92"/>
      <c r="H58" s="91">
        <v>2020</v>
      </c>
      <c r="I58" s="92"/>
      <c r="J58" s="91">
        <v>2021</v>
      </c>
      <c r="K58" s="9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s="7" customFormat="1" ht="13.5" thickBot="1">
      <c r="A59" s="56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s="7" customFormat="1" ht="12.75">
      <c r="A60" s="37" t="s">
        <v>18</v>
      </c>
      <c r="B60" s="34">
        <v>43</v>
      </c>
      <c r="C60" s="35">
        <f>B60/B70</f>
        <v>0.7678571428571429</v>
      </c>
      <c r="D60" s="34">
        <v>58</v>
      </c>
      <c r="E60" s="35">
        <f>D60/D70</f>
        <v>0.80555555555555558</v>
      </c>
      <c r="F60" s="34">
        <v>68</v>
      </c>
      <c r="G60" s="35">
        <f>F60/F70</f>
        <v>0.73118279569892475</v>
      </c>
      <c r="H60" s="34">
        <v>65</v>
      </c>
      <c r="I60" s="35">
        <f>H60/H70</f>
        <v>0.69148936170212771</v>
      </c>
      <c r="J60" s="34">
        <v>33.840000000000003</v>
      </c>
      <c r="K60" s="35">
        <f>J60/J70</f>
        <v>0.34886597938144331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s="7" customFormat="1" ht="12.75">
      <c r="A61" s="37" t="s">
        <v>24</v>
      </c>
      <c r="B61" s="38">
        <v>0</v>
      </c>
      <c r="C61" s="39">
        <f>B61/B70</f>
        <v>0</v>
      </c>
      <c r="D61" s="38">
        <v>4</v>
      </c>
      <c r="E61" s="39">
        <f>D61/D70</f>
        <v>5.5555555555555552E-2</v>
      </c>
      <c r="F61" s="38">
        <v>0</v>
      </c>
      <c r="G61" s="39">
        <f>F61/F70</f>
        <v>0</v>
      </c>
      <c r="H61" s="38">
        <v>4</v>
      </c>
      <c r="I61" s="39">
        <f>H61/H70</f>
        <v>4.2553191489361701E-2</v>
      </c>
      <c r="J61" s="38">
        <v>1.1599999999999999</v>
      </c>
      <c r="K61" s="39">
        <f>J61/J70</f>
        <v>1.1958762886597937E-2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s="7" customFormat="1" ht="12.75">
      <c r="A63" s="37" t="s">
        <v>19</v>
      </c>
      <c r="B63" s="38">
        <v>3</v>
      </c>
      <c r="C63" s="39">
        <f>B63/B70</f>
        <v>5.3571428571428568E-2</v>
      </c>
      <c r="D63" s="38">
        <v>2</v>
      </c>
      <c r="E63" s="39">
        <f>D63/D70</f>
        <v>2.7777777777777776E-2</v>
      </c>
      <c r="F63" s="38">
        <v>8</v>
      </c>
      <c r="G63" s="39">
        <f>F63/F70</f>
        <v>8.6021505376344093E-2</v>
      </c>
      <c r="H63" s="38">
        <v>5</v>
      </c>
      <c r="I63" s="39">
        <f>H63/H70</f>
        <v>5.3191489361702128E-2</v>
      </c>
      <c r="J63" s="38">
        <v>0</v>
      </c>
      <c r="K63" s="39">
        <f>J63/J70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s="7" customFormat="1" ht="12.75">
      <c r="A64" s="37" t="s">
        <v>20</v>
      </c>
      <c r="B64" s="38">
        <v>6</v>
      </c>
      <c r="C64" s="39">
        <f>B64/B70</f>
        <v>0.10714285714285714</v>
      </c>
      <c r="D64" s="38">
        <v>7</v>
      </c>
      <c r="E64" s="39">
        <f>D64/D70</f>
        <v>9.7222222222222224E-2</v>
      </c>
      <c r="F64" s="38">
        <v>5</v>
      </c>
      <c r="G64" s="39">
        <f>F64/F70</f>
        <v>5.3763440860215055E-2</v>
      </c>
      <c r="H64" s="38">
        <v>6</v>
      </c>
      <c r="I64" s="39">
        <f>H64/H70</f>
        <v>6.3829787234042548E-2</v>
      </c>
      <c r="J64" s="38">
        <v>1</v>
      </c>
      <c r="K64" s="39">
        <f>J64/J70</f>
        <v>1.0309278350515464E-2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42" s="7" customFormat="1" ht="12.75" customHeight="1">
      <c r="A65" s="40" t="s">
        <v>25</v>
      </c>
      <c r="B65" s="38">
        <v>0</v>
      </c>
      <c r="C65" s="39">
        <f>B65/B70</f>
        <v>0</v>
      </c>
      <c r="D65" s="38"/>
      <c r="E65" s="39">
        <f>D65/D70</f>
        <v>0</v>
      </c>
      <c r="F65" s="38">
        <v>8</v>
      </c>
      <c r="G65" s="39">
        <f>F65/F70</f>
        <v>8.6021505376344093E-2</v>
      </c>
      <c r="H65" s="38">
        <v>13</v>
      </c>
      <c r="I65" s="39">
        <f>H65/H70</f>
        <v>0.13829787234042554</v>
      </c>
      <c r="J65" s="38">
        <v>9</v>
      </c>
      <c r="K65" s="39">
        <f>J65/J70</f>
        <v>9.2783505154639179E-2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42" s="7" customFormat="1" ht="12.75">
      <c r="A66" s="37" t="s">
        <v>29</v>
      </c>
      <c r="B66" s="38">
        <v>0</v>
      </c>
      <c r="C66" s="39">
        <f>B66/B70</f>
        <v>0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42" s="7" customFormat="1" ht="12.75">
      <c r="A67" s="37" t="s">
        <v>27</v>
      </c>
      <c r="B67" s="38">
        <v>4</v>
      </c>
      <c r="C67" s="39">
        <f>B67/B70</f>
        <v>7.1428571428571425E-2</v>
      </c>
      <c r="D67" s="38">
        <v>1</v>
      </c>
      <c r="E67" s="39">
        <f>D67/D70</f>
        <v>1.3888888888888888E-2</v>
      </c>
      <c r="F67" s="38">
        <v>4</v>
      </c>
      <c r="G67" s="39">
        <f>F67/F70</f>
        <v>4.3010752688172046E-2</v>
      </c>
      <c r="H67" s="38">
        <v>1</v>
      </c>
      <c r="I67" s="39">
        <f>H67/H70</f>
        <v>1.0638297872340425E-2</v>
      </c>
      <c r="J67" s="38">
        <v>52</v>
      </c>
      <c r="K67" s="39">
        <f>J67/J70</f>
        <v>0.53608247422680411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42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42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0</v>
      </c>
      <c r="I69" s="39">
        <f>H69/H70</f>
        <v>0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1:42" s="7" customFormat="1" ht="13.5" thickBot="1">
      <c r="A70" s="37" t="s">
        <v>26</v>
      </c>
      <c r="B70" s="57">
        <f t="shared" ref="B70:G70" si="2">SUM(B60:B69)</f>
        <v>56</v>
      </c>
      <c r="C70" s="58">
        <f t="shared" si="2"/>
        <v>1</v>
      </c>
      <c r="D70" s="57">
        <f t="shared" si="2"/>
        <v>72</v>
      </c>
      <c r="E70" s="58">
        <f t="shared" si="2"/>
        <v>1</v>
      </c>
      <c r="F70" s="57">
        <f t="shared" si="2"/>
        <v>93</v>
      </c>
      <c r="G70" s="58">
        <f t="shared" si="2"/>
        <v>1</v>
      </c>
      <c r="H70" s="57">
        <f>SUM(H60:H69)</f>
        <v>94</v>
      </c>
      <c r="I70" s="58">
        <f>SUM(I60:I69)</f>
        <v>1</v>
      </c>
      <c r="J70" s="57">
        <f>SUM(J60:J69)</f>
        <v>97</v>
      </c>
      <c r="K70" s="58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1:42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91" spans="1:39" ht="41.1" customHeight="1">
      <c r="A91" s="45"/>
      <c r="B91" s="93" t="s">
        <v>33</v>
      </c>
      <c r="C91" s="93"/>
      <c r="D91" s="93"/>
      <c r="E91" s="93"/>
      <c r="F91" s="93"/>
      <c r="G91" s="45"/>
      <c r="H91" s="46"/>
      <c r="I91" s="46"/>
    </row>
    <row r="92" spans="1:39" ht="12.75" thickBot="1"/>
    <row r="93" spans="1:39" s="7" customFormat="1" ht="13.5" thickBot="1">
      <c r="B93" s="4"/>
      <c r="C93" s="4"/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7" customFormat="1" ht="12.75">
      <c r="B94" s="37" t="s">
        <v>24</v>
      </c>
      <c r="C94" s="48"/>
      <c r="D94" s="49">
        <v>1</v>
      </c>
      <c r="E94" s="49">
        <v>1</v>
      </c>
      <c r="F94" s="49">
        <v>3</v>
      </c>
      <c r="G94" s="49">
        <v>3</v>
      </c>
      <c r="H94" s="49">
        <v>4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7" customFormat="1" ht="12.75">
      <c r="B95" s="37" t="s">
        <v>21</v>
      </c>
      <c r="C95" s="50"/>
      <c r="D95" s="51">
        <v>0</v>
      </c>
      <c r="E95" s="51">
        <v>0</v>
      </c>
      <c r="F95" s="51">
        <v>0</v>
      </c>
      <c r="G95" s="51">
        <v>1</v>
      </c>
      <c r="H95" s="51">
        <v>2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7" customFormat="1" ht="12.75">
      <c r="B96" s="37" t="s">
        <v>19</v>
      </c>
      <c r="C96" s="50"/>
      <c r="D96" s="51">
        <v>1</v>
      </c>
      <c r="E96" s="51">
        <v>0</v>
      </c>
      <c r="F96" s="51">
        <v>3</v>
      </c>
      <c r="G96" s="51">
        <v>1</v>
      </c>
      <c r="H96" s="51">
        <v>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63" s="7" customFormat="1" ht="12.75">
      <c r="B97" s="37" t="s">
        <v>20</v>
      </c>
      <c r="C97" s="50"/>
      <c r="D97" s="51">
        <v>1</v>
      </c>
      <c r="E97" s="51">
        <v>1</v>
      </c>
      <c r="F97" s="51">
        <v>5</v>
      </c>
      <c r="G97" s="51">
        <v>1</v>
      </c>
      <c r="H97" s="51">
        <v>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63" s="7" customFormat="1" ht="12.75" customHeight="1">
      <c r="B98" s="40" t="s">
        <v>25</v>
      </c>
      <c r="C98" s="50"/>
      <c r="D98" s="51">
        <v>4</v>
      </c>
      <c r="E98" s="51">
        <v>2</v>
      </c>
      <c r="F98" s="51">
        <v>3</v>
      </c>
      <c r="G98" s="51">
        <v>0</v>
      </c>
      <c r="H98" s="51">
        <v>3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63" s="7" customFormat="1" ht="12.75" customHeight="1">
      <c r="B99" s="40" t="s">
        <v>29</v>
      </c>
      <c r="C99" s="50"/>
      <c r="D99" s="51">
        <v>1</v>
      </c>
      <c r="E99" s="51"/>
      <c r="F99" s="51"/>
      <c r="G99" s="51"/>
      <c r="H99" s="5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2:63" s="7" customFormat="1" ht="15" customHeight="1">
      <c r="B100" s="37" t="s">
        <v>27</v>
      </c>
      <c r="C100" s="50"/>
      <c r="D100" s="51">
        <v>6</v>
      </c>
      <c r="E100" s="51">
        <v>10</v>
      </c>
      <c r="F100" s="51">
        <v>5</v>
      </c>
      <c r="G100" s="51">
        <v>5</v>
      </c>
      <c r="H100" s="51">
        <v>9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2:63" s="7" customFormat="1" ht="15" customHeight="1">
      <c r="B101" s="37" t="s">
        <v>23</v>
      </c>
      <c r="C101" s="50"/>
      <c r="D101" s="51">
        <v>0</v>
      </c>
      <c r="E101" s="51">
        <v>1</v>
      </c>
      <c r="F101" s="51">
        <v>0</v>
      </c>
      <c r="G101" s="51">
        <v>2</v>
      </c>
      <c r="H101" s="51">
        <v>1</v>
      </c>
      <c r="I101" s="52"/>
      <c r="J101" s="52"/>
      <c r="K101" s="52"/>
      <c r="L101" s="52"/>
      <c r="M101" s="5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2:63" s="7" customFormat="1" ht="13.5" thickBot="1">
      <c r="B102" s="37" t="s">
        <v>22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5" spans="2:63" ht="18.75" customHeight="1">
      <c r="B105" s="93" t="s">
        <v>30</v>
      </c>
      <c r="C105" s="93"/>
      <c r="D105" s="93"/>
      <c r="E105" s="93"/>
      <c r="F105" s="93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9">
        <v>23.25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5">
        <v>37.35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H58:I58"/>
    <mergeCell ref="B105:F105"/>
    <mergeCell ref="I12:J12"/>
    <mergeCell ref="B91:F91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2011-10-14T21:22:12Z</cp:lastPrinted>
  <dcterms:created xsi:type="dcterms:W3CDTF">2001-08-03T17:46:46Z</dcterms:created>
  <dcterms:modified xsi:type="dcterms:W3CDTF">2021-07-12T21:28:46Z</dcterms:modified>
</cp:coreProperties>
</file>