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"/>
    </mc:Choice>
  </mc:AlternateContent>
  <xr:revisionPtr revIDLastSave="0" documentId="13_ncr:40009_{929368FC-4B5D-4930-80F9-E6E6947E1806}" xr6:coauthVersionLast="36" xr6:coauthVersionMax="36" xr10:uidLastSave="{00000000-0000-0000-0000-000000000000}"/>
  <bookViews>
    <workbookView xWindow="32772" yWindow="32772" windowWidth="19152" windowHeight="6960"/>
  </bookViews>
  <sheets>
    <sheet name="Arts" sheetId="1" r:id="rId1"/>
  </sheets>
  <definedNames>
    <definedName name="_xlnm.Print_Area" localSheetId="0">Arts!$A$1:$I$108</definedName>
  </definedNames>
  <calcPr calcId="191029"/>
</workbook>
</file>

<file path=xl/calcChain.xml><?xml version="1.0" encoding="utf-8"?>
<calcChain xmlns="http://schemas.openxmlformats.org/spreadsheetml/2006/main">
  <c r="G23" i="1" l="1"/>
  <c r="D23" i="1"/>
  <c r="D21" i="1"/>
  <c r="F69" i="1" l="1"/>
  <c r="G62" i="1" s="1"/>
  <c r="G21" i="1"/>
  <c r="D69" i="1"/>
  <c r="E64" i="1" s="1"/>
  <c r="D20" i="1"/>
  <c r="G20" i="1"/>
  <c r="G19" i="1"/>
  <c r="D19" i="1"/>
  <c r="G18" i="1"/>
  <c r="D18" i="1"/>
  <c r="G16" i="1"/>
  <c r="G17" i="1"/>
  <c r="D16" i="1"/>
  <c r="D17" i="1"/>
  <c r="G15" i="1"/>
  <c r="D15" i="1"/>
  <c r="C69" i="1"/>
  <c r="G61" i="1"/>
  <c r="G60" i="1" l="1"/>
  <c r="G66" i="1"/>
  <c r="G64" i="1"/>
  <c r="G68" i="1"/>
  <c r="G63" i="1"/>
  <c r="E63" i="1"/>
  <c r="G67" i="1"/>
  <c r="G59" i="1"/>
  <c r="G69" i="1" s="1"/>
  <c r="G65" i="1"/>
  <c r="E68" i="1"/>
  <c r="E67" i="1"/>
  <c r="E65" i="1"/>
  <c r="E60" i="1"/>
  <c r="E66" i="1"/>
  <c r="E62" i="1"/>
  <c r="E61" i="1"/>
  <c r="E59" i="1"/>
  <c r="E69" i="1" l="1"/>
</calcChain>
</file>

<file path=xl/sharedStrings.xml><?xml version="1.0" encoding="utf-8"?>
<sst xmlns="http://schemas.openxmlformats.org/spreadsheetml/2006/main" count="72" uniqueCount="42">
  <si>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</si>
  <si>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</si>
  <si>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</si>
  <si>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</si>
  <si>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</si>
  <si>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</si>
  <si>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</si>
  <si>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</si>
  <si>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</si>
  <si>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</si>
  <si>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</si>
  <si>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</si>
  <si>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</si>
  <si>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</si>
  <si>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</si>
  <si>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</si>
  <si>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</si>
  <si>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</si>
  <si>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</si>
  <si>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</si>
  <si>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</si>
  <si>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</si>
  <si>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</si>
  <si>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</si>
  <si>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</si>
  <si>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</si>
  <si>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Telework</t>
  </si>
  <si>
    <t>Light Rail</t>
  </si>
  <si>
    <t>Arts, Commission on the - West Roosevelt</t>
  </si>
  <si>
    <t>Number of Employees Interested in an Alternate Mode</t>
  </si>
  <si>
    <t>NO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</si>
  <si>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</si>
  <si>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</si>
  <si>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</si>
  <si>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</si>
  <si>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</si>
  <si>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</si>
  <si>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 xml:space="preserve">                                                                        -  </t>
  </si>
  <si>
    <t>YES</t>
  </si>
  <si>
    <t>**</t>
  </si>
  <si>
    <t>** Not enough surveys for a valid sample in 2022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</si>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</sst>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7" formatCode="0.0%"/>
  </numFmts>
  <fonts count="21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9" fontId="2" fillId="0" borderId="3" xfId="2" applyFont="1" applyBorder="1"/>
    <xf numFmtId="9" fontId="11" fillId="0" borderId="0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15" fillId="0" borderId="0" xfId="0" applyFont="1"/>
    <xf numFmtId="0" fontId="2" fillId="0" borderId="7" xfId="0" applyFont="1" applyBorder="1" applyAlignment="1">
      <alignment horizontal="center"/>
    </xf>
    <xf numFmtId="167" fontId="2" fillId="0" borderId="8" xfId="2" applyNumberFormat="1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0" fillId="0" borderId="0" xfId="0" applyFont="1"/>
    <xf numFmtId="2" fontId="16" fillId="0" borderId="0" xfId="0" applyNumberFormat="1" applyFont="1"/>
    <xf numFmtId="0" fontId="16" fillId="0" borderId="0" xfId="0" applyFont="1"/>
    <xf numFmtId="2" fontId="5" fillId="0" borderId="0" xfId="0" applyNumberFormat="1" applyFont="1"/>
    <xf numFmtId="0" fontId="17" fillId="0" borderId="0" xfId="0" applyFont="1"/>
    <xf numFmtId="0" fontId="9" fillId="0" borderId="9" xfId="0" applyFont="1" applyBorder="1" applyAlignment="1">
      <alignment horizontal="center"/>
    </xf>
    <xf numFmtId="3" fontId="9" fillId="0" borderId="10" xfId="1" applyNumberFormat="1" applyFont="1" applyFill="1" applyBorder="1"/>
    <xf numFmtId="167" fontId="17" fillId="0" borderId="0" xfId="0" applyNumberFormat="1" applyFont="1" applyBorder="1"/>
    <xf numFmtId="0" fontId="9" fillId="0" borderId="7" xfId="0" applyFont="1" applyBorder="1"/>
    <xf numFmtId="3" fontId="9" fillId="0" borderId="12" xfId="1" applyNumberFormat="1" applyFont="1" applyFill="1" applyBorder="1"/>
    <xf numFmtId="0" fontId="9" fillId="0" borderId="7" xfId="0" applyFont="1" applyBorder="1" applyAlignment="1">
      <alignment wrapText="1"/>
    </xf>
    <xf numFmtId="0" fontId="9" fillId="0" borderId="0" xfId="0" applyFont="1" applyBorder="1"/>
    <xf numFmtId="3" fontId="9" fillId="0" borderId="0" xfId="0" applyNumberFormat="1" applyFont="1" applyBorder="1"/>
    <xf numFmtId="167" fontId="9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1" fontId="9" fillId="0" borderId="14" xfId="2" applyNumberFormat="1" applyFont="1" applyBorder="1"/>
    <xf numFmtId="1" fontId="9" fillId="0" borderId="15" xfId="2" applyNumberFormat="1" applyFont="1" applyBorder="1" applyAlignment="1">
      <alignment horizontal="center"/>
    </xf>
    <xf numFmtId="1" fontId="9" fillId="0" borderId="16" xfId="2" applyNumberFormat="1" applyFont="1" applyBorder="1"/>
    <xf numFmtId="1" fontId="9" fillId="0" borderId="17" xfId="2" applyNumberFormat="1" applyFont="1" applyBorder="1" applyAlignment="1">
      <alignment horizontal="center"/>
    </xf>
    <xf numFmtId="1" fontId="9" fillId="0" borderId="6" xfId="2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3" fontId="18" fillId="0" borderId="18" xfId="0" applyNumberFormat="1" applyFont="1" applyBorder="1"/>
    <xf numFmtId="167" fontId="18" fillId="0" borderId="19" xfId="2" applyNumberFormat="1" applyFont="1" applyBorder="1"/>
    <xf numFmtId="167" fontId="2" fillId="0" borderId="0" xfId="2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9" fontId="2" fillId="0" borderId="21" xfId="2" applyFont="1" applyBorder="1"/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167" fontId="10" fillId="0" borderId="32" xfId="2" applyNumberFormat="1" applyFont="1" applyBorder="1" applyAlignment="1">
      <alignment horizontal="center"/>
    </xf>
    <xf numFmtId="167" fontId="10" fillId="0" borderId="33" xfId="2" applyNumberFormat="1" applyFont="1" applyBorder="1" applyAlignment="1">
      <alignment horizontal="center"/>
    </xf>
    <xf numFmtId="167" fontId="10" fillId="0" borderId="34" xfId="2" applyNumberFormat="1" applyFont="1" applyBorder="1" applyAlignment="1">
      <alignment horizontal="center"/>
    </xf>
    <xf numFmtId="167" fontId="10" fillId="0" borderId="35" xfId="2" applyNumberFormat="1" applyFont="1" applyBorder="1" applyAlignment="1">
      <alignment horizontal="center"/>
    </xf>
    <xf numFmtId="167" fontId="2" fillId="0" borderId="36" xfId="2" applyNumberFormat="1" applyFont="1" applyBorder="1" applyAlignment="1">
      <alignment horizontal="center"/>
    </xf>
    <xf numFmtId="0" fontId="10" fillId="0" borderId="37" xfId="0" applyFont="1" applyBorder="1" applyAlignment="1">
      <alignment horizontal="center" vertical="top"/>
    </xf>
    <xf numFmtId="167" fontId="2" fillId="0" borderId="12" xfId="2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167" fontId="9" fillId="0" borderId="40" xfId="2" applyNumberFormat="1" applyFont="1" applyBorder="1"/>
    <xf numFmtId="167" fontId="9" fillId="0" borderId="21" xfId="2" applyNumberFormat="1" applyFont="1" applyBorder="1"/>
    <xf numFmtId="167" fontId="18" fillId="0" borderId="41" xfId="2" applyNumberFormat="1" applyFont="1" applyBorder="1"/>
    <xf numFmtId="0" fontId="9" fillId="0" borderId="3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7" fontId="9" fillId="0" borderId="8" xfId="2" applyNumberFormat="1" applyFont="1" applyBorder="1"/>
    <xf numFmtId="3" fontId="18" fillId="0" borderId="0" xfId="0" applyNumberFormat="1" applyFont="1" applyBorder="1"/>
    <xf numFmtId="167" fontId="18" fillId="0" borderId="0" xfId="2" applyNumberFormat="1" applyFont="1" applyBorder="1"/>
    <xf numFmtId="9" fontId="2" fillId="0" borderId="13" xfId="0" applyNumberFormat="1" applyFont="1" applyBorder="1"/>
    <xf numFmtId="9" fontId="10" fillId="0" borderId="10" xfId="0" applyNumberFormat="1" applyFont="1" applyBorder="1"/>
    <xf numFmtId="167" fontId="19" fillId="0" borderId="0" xfId="0" applyNumberFormat="1" applyFont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/>
    <xf numFmtId="0" fontId="13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4" fillId="0" borderId="22" xfId="0" applyFont="1" applyBorder="1"/>
    <xf numFmtId="0" fontId="14" fillId="0" borderId="23" xfId="0" applyFont="1" applyBorder="1"/>
    <xf numFmtId="0" fontId="13" fillId="0" borderId="0" xfId="0" applyFont="1" applyBorder="1" applyAlignment="1">
      <alignment horizontal="center"/>
    </xf>
    <xf numFmtId="9" fontId="2" fillId="0" borderId="10" xfId="0" applyNumberFormat="1" applyFont="1" applyBorder="1"/>
    <xf numFmtId="0" fontId="2" fillId="0" borderId="37" xfId="0" applyFont="1" applyBorder="1" applyAlignment="1">
      <alignment horizontal="center" vertical="top"/>
    </xf>
    <xf numFmtId="167" fontId="2" fillId="0" borderId="32" xfId="2" applyNumberFormat="1" applyFont="1" applyBorder="1" applyAlignment="1">
      <alignment horizontal="center"/>
    </xf>
    <xf numFmtId="167" fontId="2" fillId="0" borderId="33" xfId="2" applyNumberFormat="1" applyFont="1" applyBorder="1" applyAlignment="1">
      <alignment horizontal="center"/>
    </xf>
    <xf numFmtId="167" fontId="2" fillId="0" borderId="34" xfId="2" applyNumberFormat="1" applyFont="1" applyBorder="1" applyAlignment="1">
      <alignment horizontal="center"/>
    </xf>
    <xf numFmtId="167" fontId="2" fillId="0" borderId="35" xfId="2" applyNumberFormat="1" applyFont="1" applyBorder="1" applyAlignment="1">
      <alignment horizontal="center"/>
    </xf>
    <xf numFmtId="10" fontId="20" fillId="0" borderId="0" xfId="0" applyNumberFormat="1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8181838898044722"/>
          <c:y val="3.72881355932203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034355598027778E-2"/>
          <c:y val="0.1627121337263866"/>
          <c:w val="0.87478632442840476"/>
          <c:h val="0.633899354309047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Arts!$B$57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Arts!$A$60:$A$68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Arts!$C$60:$C$68</c:f>
              <c:numCache>
                <c:formatCode>0.0%</c:formatCode>
                <c:ptCount val="9"/>
                <c:pt idx="0">
                  <c:v>0</c:v>
                </c:pt>
                <c:pt idx="1">
                  <c:v>4.48E-2</c:v>
                </c:pt>
                <c:pt idx="2">
                  <c:v>0</c:v>
                </c:pt>
                <c:pt idx="3">
                  <c:v>0.1045</c:v>
                </c:pt>
                <c:pt idx="4">
                  <c:v>2.9899999999999999E-2</c:v>
                </c:pt>
                <c:pt idx="5">
                  <c:v>7.46E-2</c:v>
                </c:pt>
                <c:pt idx="6">
                  <c:v>5.9700000000000003E-2</c:v>
                </c:pt>
                <c:pt idx="7">
                  <c:v>0</c:v>
                </c:pt>
                <c:pt idx="8">
                  <c:v>7.46E-2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10-4749-8305-3FCE97250345}"/>
            </c:ext>
          </c:extLst>
        </c:ser>
        <c:ser>
          <c:idx val="5"/>
          <c:order val="1"/>
          <c:tx>
            <c:strRef>
              <c:f>Arts!$D$57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Arts!$A$60:$A$68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Arts!$E$60:$E$68</c:f>
              <c:numCache>
                <c:formatCode>0.0%</c:formatCode>
                <c:ptCount val="9"/>
                <c:pt idx="0">
                  <c:v>0</c:v>
                </c:pt>
                <c:pt idx="1">
                  <c:v>3.3333333333333333E-2</c:v>
                </c:pt>
                <c:pt idx="2">
                  <c:v>0</c:v>
                </c:pt>
                <c:pt idx="3">
                  <c:v>6.6666666666666666E-2</c:v>
                </c:pt>
                <c:pt idx="4">
                  <c:v>0</c:v>
                </c:pt>
                <c:pt idx="5">
                  <c:v>6.6666666666666666E-2</c:v>
                </c:pt>
                <c:pt idx="6">
                  <c:v>8.3333333333333329E-2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10-4749-8305-3FCE97250345}"/>
            </c:ext>
          </c:extLst>
        </c:ser>
        <c:ser>
          <c:idx val="0"/>
          <c:order val="2"/>
          <c:tx>
            <c:strRef>
              <c:f>Arts!$F$57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Arts!$A$60:$A$68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Arts!$G$60:$G$68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0.85106382978723405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10-4749-8305-3FCE97250345}"/>
            </c:ext>
          </c:extLst>
        </c:ser>
        <c:ser>
          <c:idx val="3"/>
          <c:order val="3"/>
          <c:tx>
            <c:v>2022</c:v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Arts!$A$60:$A$68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Arts!$I$60:$I$68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0-4749-8305-3FCE97250345}"/>
            </c:ext>
          </c:extLst>
        </c:ser>
        <c:ser>
          <c:idx val="4"/>
          <c:order val="4"/>
          <c:tx>
            <c:v>2023</c:v>
          </c:tx>
          <c:invertIfNegative val="0"/>
          <c:cat>
            <c:strRef>
              <c:f>Arts!$A$60:$A$68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Arts!$K$60:$K$68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8.6956521739130432E-2</c:v>
                </c:pt>
                <c:pt idx="4">
                  <c:v>0</c:v>
                </c:pt>
                <c:pt idx="5">
                  <c:v>0</c:v>
                </c:pt>
                <c:pt idx="6">
                  <c:v>0.58695652173913049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10-4749-8305-3FCE97250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605760"/>
        <c:axId val="1"/>
      </c:barChart>
      <c:catAx>
        <c:axId val="62160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3500000000000000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1605760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949219451518103"/>
          <c:y val="0.90365595095766538"/>
          <c:w val="0.46101809376181913"/>
          <c:h val="7.97343486139116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279193042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000052616624746"/>
          <c:w val="0.86080740042532411"/>
          <c:h val="0.4913803445336588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Arts!$A$14:$A$23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Arts!$B$14:$B$23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6F-4C0D-8FBB-734D9392034D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Arts!$A$14:$A$23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Arts!$C$14:$C$23</c:f>
              <c:numCache>
                <c:formatCode>0.0%</c:formatCode>
                <c:ptCount val="10"/>
                <c:pt idx="0">
                  <c:v>0.83330000000000004</c:v>
                </c:pt>
                <c:pt idx="1">
                  <c:v>0.80920000000000003</c:v>
                </c:pt>
                <c:pt idx="2">
                  <c:v>0.65349999999999997</c:v>
                </c:pt>
                <c:pt idx="3">
                  <c:v>0.88</c:v>
                </c:pt>
                <c:pt idx="4">
                  <c:v>0.81510000000000005</c:v>
                </c:pt>
                <c:pt idx="5">
                  <c:v>0.6119</c:v>
                </c:pt>
                <c:pt idx="6">
                  <c:v>0.75</c:v>
                </c:pt>
                <c:pt idx="7">
                  <c:v>0.1489</c:v>
                </c:pt>
                <c:pt idx="8">
                  <c:v>0</c:v>
                </c:pt>
                <c:pt idx="9">
                  <c:v>0.3261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6F-4C0D-8FBB-734D9392034D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Arts!$A$14:$A$23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Arts!$I$14:$I$23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0.73699999999999999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6F-4C0D-8FBB-734D93920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593952"/>
        <c:axId val="1"/>
      </c:lineChart>
      <c:catAx>
        <c:axId val="62159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159395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314946292739954E-2"/>
          <c:y val="0.86633715719825499"/>
          <c:w val="0.92638152437302845"/>
          <c:h val="9.40594627815248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0000081380539472"/>
          <c:w val="0.85714439021074829"/>
          <c:h val="0.5541689215857812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Arts!$A$14:$A$23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Arts!$E$14:$E$23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14-4250-9BB3-A1513E7070A4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Arts!$A$14:$A$23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Arts!$F$14:$F$23</c:f>
              <c:numCache>
                <c:formatCode>0.0%</c:formatCode>
                <c:ptCount val="10"/>
                <c:pt idx="0">
                  <c:v>0.89529999999999998</c:v>
                </c:pt>
                <c:pt idx="1">
                  <c:v>0.86580000000000001</c:v>
                </c:pt>
                <c:pt idx="2">
                  <c:v>0.81140000000000001</c:v>
                </c:pt>
                <c:pt idx="3">
                  <c:v>0.86099999999999999</c:v>
                </c:pt>
                <c:pt idx="4">
                  <c:v>0.84019999999999995</c:v>
                </c:pt>
                <c:pt idx="5">
                  <c:v>0.66549999999999998</c:v>
                </c:pt>
                <c:pt idx="6">
                  <c:v>0.60229999999999995</c:v>
                </c:pt>
                <c:pt idx="7">
                  <c:v>6.4699999999999994E-2</c:v>
                </c:pt>
                <c:pt idx="8">
                  <c:v>0</c:v>
                </c:pt>
                <c:pt idx="9">
                  <c:v>0.35709999999999997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14-4250-9BB3-A1513E7070A4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Arts!$A$14:$A$23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Arts!$J$14:$J$23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14-4250-9BB3-A1513E707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603136"/>
        <c:axId val="1"/>
      </c:lineChart>
      <c:catAx>
        <c:axId val="62160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160313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314946292739954E-2"/>
          <c:y val="0.87916756100215754"/>
          <c:w val="0.92638152437302845"/>
          <c:h val="0.10000010172536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70</xdr:row>
      <xdr:rowOff>68580</xdr:rowOff>
    </xdr:from>
    <xdr:to>
      <xdr:col>8</xdr:col>
      <xdr:colOff>30480</xdr:colOff>
      <xdr:row>88</xdr:row>
      <xdr:rowOff>76200</xdr:rowOff>
    </xdr:to>
    <xdr:graphicFrame macro="">
      <xdr:nvGraphicFramePr>
        <xdr:cNvPr id="1752" name="Chart 1">
          <a:extLst>
            <a:ext uri="{FF2B5EF4-FFF2-40B4-BE49-F238E27FC236}">
              <a16:creationId xmlns:a16="http://schemas.microsoft.com/office/drawing/2014/main" id="{F197C96E-CC65-4187-B650-9EF4A99636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</xdr:colOff>
      <xdr:row>24</xdr:row>
      <xdr:rowOff>22860</xdr:rowOff>
    </xdr:from>
    <xdr:to>
      <xdr:col>6</xdr:col>
      <xdr:colOff>365760</xdr:colOff>
      <xdr:row>36</xdr:row>
      <xdr:rowOff>114300</xdr:rowOff>
    </xdr:to>
    <xdr:graphicFrame macro="">
      <xdr:nvGraphicFramePr>
        <xdr:cNvPr id="1753" name="Chart 2">
          <a:extLst>
            <a:ext uri="{FF2B5EF4-FFF2-40B4-BE49-F238E27FC236}">
              <a16:creationId xmlns:a16="http://schemas.microsoft.com/office/drawing/2014/main" id="{291E8ABE-5684-4073-8AB2-B7A62D643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37</xdr:row>
      <xdr:rowOff>7620</xdr:rowOff>
    </xdr:from>
    <xdr:to>
      <xdr:col>6</xdr:col>
      <xdr:colOff>365760</xdr:colOff>
      <xdr:row>52</xdr:row>
      <xdr:rowOff>7620</xdr:rowOff>
    </xdr:to>
    <xdr:graphicFrame macro="">
      <xdr:nvGraphicFramePr>
        <xdr:cNvPr id="1754" name="Chart 15">
          <a:extLst>
            <a:ext uri="{FF2B5EF4-FFF2-40B4-BE49-F238E27FC236}">
              <a16:creationId xmlns:a16="http://schemas.microsoft.com/office/drawing/2014/main" id="{8D6BC44E-6AC8-4DD0-8220-D2F667C5AB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510540</xdr:colOff>
      <xdr:row>108</xdr:row>
      <xdr:rowOff>91440</xdr:rowOff>
    </xdr:from>
    <xdr:to>
      <xdr:col>0</xdr:col>
      <xdr:colOff>563880</xdr:colOff>
      <xdr:row>110</xdr:row>
      <xdr:rowOff>0</xdr:rowOff>
    </xdr:to>
    <xdr:sp macro="" textlink="">
      <xdr:nvSpPr>
        <xdr:cNvPr id="1755" name="Text Box 27">
          <a:extLst>
            <a:ext uri="{FF2B5EF4-FFF2-40B4-BE49-F238E27FC236}">
              <a16:creationId xmlns:a16="http://schemas.microsoft.com/office/drawing/2014/main" id="{DAD05059-29D6-46DD-B8BD-36CD90B25659}"/>
            </a:ext>
          </a:extLst>
        </xdr:cNvPr>
        <xdr:cNvSpPr txBox="1">
          <a:spLocks noChangeArrowheads="1"/>
        </xdr:cNvSpPr>
      </xdr:nvSpPr>
      <xdr:spPr bwMode="auto">
        <a:xfrm>
          <a:off x="510540" y="18440400"/>
          <a:ext cx="5334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556261</xdr:colOff>
      <xdr:row>24</xdr:row>
      <xdr:rowOff>95249</xdr:rowOff>
    </xdr:from>
    <xdr:to>
      <xdr:col>8</xdr:col>
      <xdr:colOff>434459</xdr:colOff>
      <xdr:row>28</xdr:row>
      <xdr:rowOff>91391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2A101430-4B91-4CD4-AA8D-586C6E3AE081}"/>
            </a:ext>
          </a:extLst>
        </xdr:cNvPr>
        <xdr:cNvSpPr>
          <a:spLocks/>
        </xdr:cNvSpPr>
      </xdr:nvSpPr>
      <xdr:spPr bwMode="auto">
        <a:xfrm>
          <a:off x="5476876" y="4695824"/>
          <a:ext cx="1295400" cy="600075"/>
        </a:xfrm>
        <a:prstGeom prst="borderCallout1">
          <a:avLst>
            <a:gd name="adj1" fmla="val 12194"/>
            <a:gd name="adj2" fmla="val -8931"/>
            <a:gd name="adj3" fmla="val 23163"/>
            <a:gd name="adj4" fmla="val -1675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441961</xdr:colOff>
      <xdr:row>37</xdr:row>
      <xdr:rowOff>15240</xdr:rowOff>
    </xdr:from>
    <xdr:to>
      <xdr:col>8</xdr:col>
      <xdr:colOff>400050</xdr:colOff>
      <xdr:row>39</xdr:row>
      <xdr:rowOff>76200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89B1A195-3FD6-489D-B795-49D7623196DE}"/>
            </a:ext>
          </a:extLst>
        </xdr:cNvPr>
        <xdr:cNvSpPr>
          <a:spLocks/>
        </xdr:cNvSpPr>
      </xdr:nvSpPr>
      <xdr:spPr bwMode="auto">
        <a:xfrm>
          <a:off x="5334001" y="6572250"/>
          <a:ext cx="1371599" cy="381000"/>
        </a:xfrm>
        <a:prstGeom prst="borderCallout1">
          <a:avLst>
            <a:gd name="adj1" fmla="val 18519"/>
            <a:gd name="adj2" fmla="val -8694"/>
            <a:gd name="adj3" fmla="val 35332"/>
            <a:gd name="adj4" fmla="val -16408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327660</xdr:colOff>
      <xdr:row>91</xdr:row>
      <xdr:rowOff>0</xdr:rowOff>
    </xdr:from>
    <xdr:to>
      <xdr:col>4</xdr:col>
      <xdr:colOff>381000</xdr:colOff>
      <xdr:row>91</xdr:row>
      <xdr:rowOff>152400</xdr:rowOff>
    </xdr:to>
    <xdr:sp macro="" textlink="">
      <xdr:nvSpPr>
        <xdr:cNvPr id="1758" name="Text Box 54">
          <a:extLst>
            <a:ext uri="{FF2B5EF4-FFF2-40B4-BE49-F238E27FC236}">
              <a16:creationId xmlns:a16="http://schemas.microsoft.com/office/drawing/2014/main" id="{D8D2393C-0EFA-4EEC-BD75-02752CFBD204}"/>
            </a:ext>
          </a:extLst>
        </xdr:cNvPr>
        <xdr:cNvSpPr txBox="1">
          <a:spLocks noChangeArrowheads="1"/>
        </xdr:cNvSpPr>
      </xdr:nvSpPr>
      <xdr:spPr bwMode="auto">
        <a:xfrm>
          <a:off x="3246120" y="14919960"/>
          <a:ext cx="533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83820</xdr:colOff>
      <xdr:row>87</xdr:row>
      <xdr:rowOff>57150</xdr:rowOff>
    </xdr:from>
    <xdr:ext cx="1526083" cy="145339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A8EAC7D0-C560-4E6F-B298-E78E23D55351}"/>
            </a:ext>
          </a:extLst>
        </xdr:cNvPr>
        <xdr:cNvSpPr txBox="1">
          <a:spLocks noChangeArrowheads="1"/>
        </xdr:cNvSpPr>
      </xdr:nvSpPr>
      <xdr:spPr bwMode="auto">
        <a:xfrm>
          <a:off x="114300" y="143351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327660</xdr:colOff>
      <xdr:row>91</xdr:row>
      <xdr:rowOff>0</xdr:rowOff>
    </xdr:from>
    <xdr:to>
      <xdr:col>4</xdr:col>
      <xdr:colOff>381000</xdr:colOff>
      <xdr:row>91</xdr:row>
      <xdr:rowOff>152400</xdr:rowOff>
    </xdr:to>
    <xdr:sp macro="" textlink="">
      <xdr:nvSpPr>
        <xdr:cNvPr id="1760" name="Text Box 70">
          <a:extLst>
            <a:ext uri="{FF2B5EF4-FFF2-40B4-BE49-F238E27FC236}">
              <a16:creationId xmlns:a16="http://schemas.microsoft.com/office/drawing/2014/main" id="{0715706C-BA9F-429D-8397-80682FC79D20}"/>
            </a:ext>
          </a:extLst>
        </xdr:cNvPr>
        <xdr:cNvSpPr txBox="1">
          <a:spLocks noChangeArrowheads="1"/>
        </xdr:cNvSpPr>
      </xdr:nvSpPr>
      <xdr:spPr bwMode="auto">
        <a:xfrm>
          <a:off x="3246120" y="14919960"/>
          <a:ext cx="533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104</xdr:row>
      <xdr:rowOff>0</xdr:rowOff>
    </xdr:from>
    <xdr:to>
      <xdr:col>0</xdr:col>
      <xdr:colOff>563880</xdr:colOff>
      <xdr:row>104</xdr:row>
      <xdr:rowOff>152400</xdr:rowOff>
    </xdr:to>
    <xdr:sp macro="" textlink="">
      <xdr:nvSpPr>
        <xdr:cNvPr id="1761" name="Text Box 71">
          <a:extLst>
            <a:ext uri="{FF2B5EF4-FFF2-40B4-BE49-F238E27FC236}">
              <a16:creationId xmlns:a16="http://schemas.microsoft.com/office/drawing/2014/main" id="{0C958E29-3262-4A31-809B-CA1165C23D69}"/>
            </a:ext>
          </a:extLst>
        </xdr:cNvPr>
        <xdr:cNvSpPr txBox="1">
          <a:spLocks noChangeArrowheads="1"/>
        </xdr:cNvSpPr>
      </xdr:nvSpPr>
      <xdr:spPr bwMode="auto">
        <a:xfrm>
          <a:off x="510540" y="17625060"/>
          <a:ext cx="533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104</xdr:row>
      <xdr:rowOff>0</xdr:rowOff>
    </xdr:from>
    <xdr:to>
      <xdr:col>0</xdr:col>
      <xdr:colOff>563880</xdr:colOff>
      <xdr:row>104</xdr:row>
      <xdr:rowOff>152400</xdr:rowOff>
    </xdr:to>
    <xdr:sp macro="" textlink="">
      <xdr:nvSpPr>
        <xdr:cNvPr id="1762" name="Text Box 72">
          <a:extLst>
            <a:ext uri="{FF2B5EF4-FFF2-40B4-BE49-F238E27FC236}">
              <a16:creationId xmlns:a16="http://schemas.microsoft.com/office/drawing/2014/main" id="{0020968F-B4E5-4737-BD72-311B5298A66E}"/>
            </a:ext>
          </a:extLst>
        </xdr:cNvPr>
        <xdr:cNvSpPr txBox="1">
          <a:spLocks noChangeArrowheads="1"/>
        </xdr:cNvSpPr>
      </xdr:nvSpPr>
      <xdr:spPr bwMode="auto">
        <a:xfrm>
          <a:off x="510540" y="17625060"/>
          <a:ext cx="533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104</xdr:row>
      <xdr:rowOff>0</xdr:rowOff>
    </xdr:from>
    <xdr:to>
      <xdr:col>0</xdr:col>
      <xdr:colOff>563880</xdr:colOff>
      <xdr:row>104</xdr:row>
      <xdr:rowOff>152400</xdr:rowOff>
    </xdr:to>
    <xdr:sp macro="" textlink="">
      <xdr:nvSpPr>
        <xdr:cNvPr id="1763" name="Text Box 73">
          <a:extLst>
            <a:ext uri="{FF2B5EF4-FFF2-40B4-BE49-F238E27FC236}">
              <a16:creationId xmlns:a16="http://schemas.microsoft.com/office/drawing/2014/main" id="{E703E220-7F0C-443F-B686-615D06D1B22D}"/>
            </a:ext>
          </a:extLst>
        </xdr:cNvPr>
        <xdr:cNvSpPr txBox="1">
          <a:spLocks noChangeArrowheads="1"/>
        </xdr:cNvSpPr>
      </xdr:nvSpPr>
      <xdr:spPr bwMode="auto">
        <a:xfrm>
          <a:off x="510540" y="17625060"/>
          <a:ext cx="533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104</xdr:row>
      <xdr:rowOff>0</xdr:rowOff>
    </xdr:from>
    <xdr:to>
      <xdr:col>0</xdr:col>
      <xdr:colOff>563880</xdr:colOff>
      <xdr:row>104</xdr:row>
      <xdr:rowOff>152400</xdr:rowOff>
    </xdr:to>
    <xdr:sp macro="" textlink="">
      <xdr:nvSpPr>
        <xdr:cNvPr id="1764" name="Text Box 74">
          <a:extLst>
            <a:ext uri="{FF2B5EF4-FFF2-40B4-BE49-F238E27FC236}">
              <a16:creationId xmlns:a16="http://schemas.microsoft.com/office/drawing/2014/main" id="{BA195072-54D4-44C9-AED2-6186CF0EDE58}"/>
            </a:ext>
          </a:extLst>
        </xdr:cNvPr>
        <xdr:cNvSpPr txBox="1">
          <a:spLocks noChangeArrowheads="1"/>
        </xdr:cNvSpPr>
      </xdr:nvSpPr>
      <xdr:spPr bwMode="auto">
        <a:xfrm>
          <a:off x="510540" y="17625060"/>
          <a:ext cx="533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104</xdr:row>
      <xdr:rowOff>0</xdr:rowOff>
    </xdr:from>
    <xdr:to>
      <xdr:col>0</xdr:col>
      <xdr:colOff>563880</xdr:colOff>
      <xdr:row>104</xdr:row>
      <xdr:rowOff>152400</xdr:rowOff>
    </xdr:to>
    <xdr:sp macro="" textlink="">
      <xdr:nvSpPr>
        <xdr:cNvPr id="1765" name="Text Box 75">
          <a:extLst>
            <a:ext uri="{FF2B5EF4-FFF2-40B4-BE49-F238E27FC236}">
              <a16:creationId xmlns:a16="http://schemas.microsoft.com/office/drawing/2014/main" id="{618F49C7-9FC3-4C7C-9949-86CE01B08B7F}"/>
            </a:ext>
          </a:extLst>
        </xdr:cNvPr>
        <xdr:cNvSpPr txBox="1">
          <a:spLocks noChangeArrowheads="1"/>
        </xdr:cNvSpPr>
      </xdr:nvSpPr>
      <xdr:spPr bwMode="auto">
        <a:xfrm>
          <a:off x="510540" y="17625060"/>
          <a:ext cx="533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104</xdr:row>
      <xdr:rowOff>0</xdr:rowOff>
    </xdr:from>
    <xdr:to>
      <xdr:col>0</xdr:col>
      <xdr:colOff>563880</xdr:colOff>
      <xdr:row>104</xdr:row>
      <xdr:rowOff>152400</xdr:rowOff>
    </xdr:to>
    <xdr:sp macro="" textlink="">
      <xdr:nvSpPr>
        <xdr:cNvPr id="1766" name="Text Box 76">
          <a:extLst>
            <a:ext uri="{FF2B5EF4-FFF2-40B4-BE49-F238E27FC236}">
              <a16:creationId xmlns:a16="http://schemas.microsoft.com/office/drawing/2014/main" id="{837C4A88-895E-4BED-8550-73BF08E467D0}"/>
            </a:ext>
          </a:extLst>
        </xdr:cNvPr>
        <xdr:cNvSpPr txBox="1">
          <a:spLocks noChangeArrowheads="1"/>
        </xdr:cNvSpPr>
      </xdr:nvSpPr>
      <xdr:spPr bwMode="auto">
        <a:xfrm>
          <a:off x="510540" y="17625060"/>
          <a:ext cx="533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104</xdr:row>
      <xdr:rowOff>0</xdr:rowOff>
    </xdr:from>
    <xdr:to>
      <xdr:col>0</xdr:col>
      <xdr:colOff>563880</xdr:colOff>
      <xdr:row>104</xdr:row>
      <xdr:rowOff>152400</xdr:rowOff>
    </xdr:to>
    <xdr:sp macro="" textlink="">
      <xdr:nvSpPr>
        <xdr:cNvPr id="1767" name="Text Box 77">
          <a:extLst>
            <a:ext uri="{FF2B5EF4-FFF2-40B4-BE49-F238E27FC236}">
              <a16:creationId xmlns:a16="http://schemas.microsoft.com/office/drawing/2014/main" id="{8788E4AE-4367-4564-9579-0C09D1DE81AD}"/>
            </a:ext>
          </a:extLst>
        </xdr:cNvPr>
        <xdr:cNvSpPr txBox="1">
          <a:spLocks noChangeArrowheads="1"/>
        </xdr:cNvSpPr>
      </xdr:nvSpPr>
      <xdr:spPr bwMode="auto">
        <a:xfrm>
          <a:off x="510540" y="17625060"/>
          <a:ext cx="533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104</xdr:row>
      <xdr:rowOff>0</xdr:rowOff>
    </xdr:from>
    <xdr:to>
      <xdr:col>4</xdr:col>
      <xdr:colOff>381000</xdr:colOff>
      <xdr:row>104</xdr:row>
      <xdr:rowOff>152400</xdr:rowOff>
    </xdr:to>
    <xdr:sp macro="" textlink="">
      <xdr:nvSpPr>
        <xdr:cNvPr id="1768" name="Text Box 78">
          <a:extLst>
            <a:ext uri="{FF2B5EF4-FFF2-40B4-BE49-F238E27FC236}">
              <a16:creationId xmlns:a16="http://schemas.microsoft.com/office/drawing/2014/main" id="{B19649A5-5F4D-4069-BF1D-A029BE1A2F8D}"/>
            </a:ext>
          </a:extLst>
        </xdr:cNvPr>
        <xdr:cNvSpPr txBox="1">
          <a:spLocks noChangeArrowheads="1"/>
        </xdr:cNvSpPr>
      </xdr:nvSpPr>
      <xdr:spPr bwMode="auto">
        <a:xfrm>
          <a:off x="3246120" y="17625060"/>
          <a:ext cx="533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104</xdr:row>
      <xdr:rowOff>0</xdr:rowOff>
    </xdr:from>
    <xdr:to>
      <xdr:col>4</xdr:col>
      <xdr:colOff>381000</xdr:colOff>
      <xdr:row>104</xdr:row>
      <xdr:rowOff>152400</xdr:rowOff>
    </xdr:to>
    <xdr:sp macro="" textlink="">
      <xdr:nvSpPr>
        <xdr:cNvPr id="1769" name="Text Box 79">
          <a:extLst>
            <a:ext uri="{FF2B5EF4-FFF2-40B4-BE49-F238E27FC236}">
              <a16:creationId xmlns:a16="http://schemas.microsoft.com/office/drawing/2014/main" id="{8E31A9F6-226D-4525-A889-AD121327B2F3}"/>
            </a:ext>
          </a:extLst>
        </xdr:cNvPr>
        <xdr:cNvSpPr txBox="1">
          <a:spLocks noChangeArrowheads="1"/>
        </xdr:cNvSpPr>
      </xdr:nvSpPr>
      <xdr:spPr bwMode="auto">
        <a:xfrm>
          <a:off x="3246120" y="17625060"/>
          <a:ext cx="533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0.92731</cdr:x>
      <cdr:y>0.53766</cdr:y>
    </cdr:from>
    <cdr:to>
      <cdr:x>0.98039</cdr:x>
      <cdr:y>0.71957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05144" y="1485065"/>
          <a:ext cx="259699" cy="539382"/>
        </a:xfrm>
        <a:prstGeom xmlns:a="http://schemas.openxmlformats.org/drawingml/2006/main" prst="upArrow">
          <a:avLst>
            <a:gd name="adj1" fmla="val 50000"/>
            <a:gd name="adj2" fmla="val 5192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0.93543</cdr:x>
      <cdr:y>0.3356</cdr:y>
    </cdr:from>
    <cdr:to>
      <cdr:x>0.9911</cdr:x>
      <cdr:y>0.47211</cdr:y>
    </cdr:to>
    <cdr:sp macro="" textlink="">
      <cdr:nvSpPr>
        <cdr:cNvPr id="2063" name="AutoShape 1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0668" y="640762"/>
          <a:ext cx="225057" cy="381802"/>
        </a:xfrm>
        <a:prstGeom xmlns:a="http://schemas.openxmlformats.org/drawingml/2006/main" prst="downArrow">
          <a:avLst>
            <a:gd name="adj1" fmla="val 50000"/>
            <a:gd name="adj2" fmla="val 4241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0.93494</cdr:x>
      <cdr:y>0.3353</cdr:y>
    </cdr:from>
    <cdr:to>
      <cdr:x>0.9911</cdr:x>
      <cdr:y>0.47243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711433"/>
          <a:ext cx="227614" cy="366345"/>
        </a:xfrm>
        <a:prstGeom xmlns:a="http://schemas.openxmlformats.org/drawingml/2006/main" prst="downArrow">
          <a:avLst>
            <a:gd name="adj1" fmla="val 50000"/>
            <a:gd name="adj2" fmla="val 4023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270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270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K108"/>
  <sheetViews>
    <sheetView showGridLines="0" tabSelected="1" topLeftCell="A13" zoomScaleNormal="100" zoomScaleSheetLayoutView="100" workbookViewId="0">
      <selection activeCell="H22" sqref="H22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0.125" style="3" customWidth="1"/>
    <col min="9" max="9" width="11.25" style="3" customWidth="1"/>
    <col min="10" max="10" width="10.875" style="4" customWidth="1"/>
    <col min="11" max="11" width="11.25" style="4" customWidth="1"/>
    <col min="12" max="12" width="9.875" style="4" customWidth="1"/>
    <col min="13" max="13" width="10.625" style="4" customWidth="1"/>
    <col min="14" max="14" width="4.875" style="4" customWidth="1"/>
    <col min="15" max="15" width="1.25" style="4" customWidth="1"/>
    <col min="16" max="18" width="4.875" style="4" customWidth="1"/>
    <col min="19" max="19" width="1.25" style="4" customWidth="1"/>
    <col min="20" max="22" width="4.875" style="4" customWidth="1"/>
    <col min="23" max="23" width="1.25" style="4" customWidth="1"/>
    <col min="24" max="26" width="4.875" style="4" customWidth="1"/>
    <col min="27" max="27" width="1.25" style="4" customWidth="1"/>
    <col min="28" max="30" width="4.875" style="4" customWidth="1"/>
    <col min="31" max="31" width="1.25" style="4" customWidth="1"/>
    <col min="32" max="34" width="4.875" style="4" customWidth="1"/>
    <col min="35" max="35" width="1.25" style="4" customWidth="1"/>
    <col min="36" max="42" width="4.875" style="4" customWidth="1"/>
    <col min="43" max="48" width="4.875" style="3" customWidth="1"/>
    <col min="49" max="16384" width="11.375" style="3"/>
  </cols>
  <sheetData>
    <row r="1" spans="1:41" ht="15" customHeight="1"/>
    <row r="2" spans="1:41" ht="22.8">
      <c r="A2" s="87" t="s">
        <v>28</v>
      </c>
      <c r="B2" s="87"/>
      <c r="C2" s="87"/>
      <c r="D2" s="87"/>
      <c r="E2" s="87"/>
      <c r="F2" s="87"/>
      <c r="G2" s="87"/>
      <c r="H2" s="84"/>
      <c r="I2" s="84"/>
      <c r="J2" s="5"/>
    </row>
    <row r="3" spans="1:41" ht="14.4" customHeight="1">
      <c r="A3" s="88" t="s">
        <v>36</v>
      </c>
      <c r="B3" s="88"/>
      <c r="C3" s="88"/>
      <c r="D3" s="88"/>
      <c r="E3" s="88"/>
      <c r="F3" s="88"/>
      <c r="G3" s="88"/>
      <c r="H3" s="84"/>
      <c r="I3" s="84"/>
      <c r="J3" s="5"/>
    </row>
    <row r="4" spans="1:41" ht="15" customHeight="1">
      <c r="C4" s="1" t="s">
        <v>40</v>
      </c>
      <c r="F4" s="6"/>
    </row>
    <row r="5" spans="1:41" ht="13.8" thickBot="1">
      <c r="F5" s="6"/>
    </row>
    <row r="6" spans="1:41" s="1" customFormat="1" ht="14.4" thickBot="1">
      <c r="A6" s="7" t="s">
        <v>14</v>
      </c>
      <c r="B6" s="8">
        <v>2013</v>
      </c>
      <c r="C6" s="8" t="s">
        <v>35</v>
      </c>
      <c r="D6" s="8">
        <v>2016</v>
      </c>
      <c r="E6" s="8">
        <v>2017</v>
      </c>
      <c r="F6" s="8">
        <v>2018</v>
      </c>
      <c r="G6" s="50">
        <v>2019</v>
      </c>
      <c r="H6" s="8">
        <v>2020</v>
      </c>
      <c r="I6" s="8">
        <v>2021</v>
      </c>
      <c r="J6" s="8">
        <v>2022</v>
      </c>
      <c r="K6" s="7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41" s="1" customFormat="1" ht="13.8">
      <c r="A7" s="9" t="s">
        <v>15</v>
      </c>
      <c r="B7" s="10">
        <v>1</v>
      </c>
      <c r="C7" s="10">
        <v>1</v>
      </c>
      <c r="D7" s="10">
        <v>0.91</v>
      </c>
      <c r="E7" s="10">
        <v>0.90900000000000003</v>
      </c>
      <c r="F7" s="10">
        <v>0.9</v>
      </c>
      <c r="G7" s="51">
        <v>1</v>
      </c>
      <c r="H7" s="77">
        <v>1</v>
      </c>
      <c r="I7" s="98">
        <v>0.75</v>
      </c>
      <c r="J7" s="98" t="s">
        <v>39</v>
      </c>
      <c r="K7" s="78">
        <v>0.82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41" ht="15" customHeight="1">
      <c r="B8" s="11"/>
      <c r="D8" s="11" t="s">
        <v>34</v>
      </c>
    </row>
    <row r="9" spans="1:41" ht="15" customHeight="1">
      <c r="B9" s="11"/>
    </row>
    <row r="10" spans="1:41" ht="17.399999999999999">
      <c r="A10" s="89" t="s">
        <v>25</v>
      </c>
      <c r="B10" s="89"/>
      <c r="C10" s="89"/>
      <c r="D10" s="89"/>
      <c r="E10" s="89"/>
      <c r="F10" s="89"/>
      <c r="G10" s="89"/>
      <c r="H10" s="90"/>
      <c r="I10" s="90"/>
    </row>
    <row r="11" spans="1:41" ht="12" customHeight="1" thickBot="1">
      <c r="A11" s="97"/>
      <c r="B11" s="97"/>
      <c r="C11" s="97"/>
      <c r="D11" s="97"/>
      <c r="E11" s="97"/>
      <c r="F11" s="97"/>
      <c r="G11" s="97"/>
      <c r="H11" s="12"/>
    </row>
    <row r="12" spans="1:41" s="1" customFormat="1" ht="14.4" thickBot="1">
      <c r="B12" s="92" t="s">
        <v>10</v>
      </c>
      <c r="C12" s="93"/>
      <c r="D12" s="94"/>
      <c r="E12" s="92" t="s">
        <v>13</v>
      </c>
      <c r="F12" s="95"/>
      <c r="G12" s="96"/>
      <c r="H12" s="13" t="s">
        <v>21</v>
      </c>
      <c r="I12" s="83" t="s">
        <v>24</v>
      </c>
      <c r="J12" s="8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4.4" thickBot="1">
      <c r="A13" s="14"/>
      <c r="B13" s="56" t="s">
        <v>11</v>
      </c>
      <c r="C13" s="57" t="s">
        <v>12</v>
      </c>
      <c r="D13" s="58" t="s">
        <v>19</v>
      </c>
      <c r="E13" s="59" t="s">
        <v>11</v>
      </c>
      <c r="F13" s="57" t="s">
        <v>12</v>
      </c>
      <c r="G13" s="58" t="s">
        <v>19</v>
      </c>
      <c r="H13" s="15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16"/>
      <c r="U13" s="2"/>
      <c r="V13" s="2"/>
      <c r="W13" s="2"/>
      <c r="X13" s="16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3.8">
      <c r="A14" s="17">
        <v>2013</v>
      </c>
      <c r="B14" s="66">
        <v>0.6</v>
      </c>
      <c r="C14" s="64">
        <v>0.83330000000000004</v>
      </c>
      <c r="D14" s="18">
        <v>0.18585456097908076</v>
      </c>
      <c r="E14" s="66">
        <v>0.6</v>
      </c>
      <c r="F14" s="64">
        <v>0.89529999999999998</v>
      </c>
      <c r="G14" s="18">
        <v>0.19692513368983955</v>
      </c>
      <c r="H14" s="53" t="s">
        <v>30</v>
      </c>
      <c r="I14" s="49">
        <v>0.70809999999999995</v>
      </c>
      <c r="J14" s="49">
        <v>0.67410000000000003</v>
      </c>
      <c r="K14" s="2"/>
      <c r="L14" s="2"/>
      <c r="M14" s="2"/>
      <c r="N14" s="2"/>
      <c r="O14" s="2"/>
      <c r="P14" s="2"/>
      <c r="Q14" s="2"/>
      <c r="R14" s="2"/>
      <c r="S14" s="19"/>
      <c r="T14" s="2"/>
      <c r="U14" s="2"/>
      <c r="V14" s="2"/>
      <c r="W14" s="1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3.8">
      <c r="A15" s="17">
        <v>2015</v>
      </c>
      <c r="B15" s="66">
        <v>0.6</v>
      </c>
      <c r="C15" s="64">
        <v>0.80920000000000003</v>
      </c>
      <c r="D15" s="18">
        <f t="shared" ref="D15:D19" si="0">(C15-C14)/C14</f>
        <v>-2.8921156846273863E-2</v>
      </c>
      <c r="E15" s="66">
        <v>0.6</v>
      </c>
      <c r="F15" s="64">
        <v>0.86580000000000001</v>
      </c>
      <c r="G15" s="18">
        <f t="shared" ref="G15:G19" si="1">(F15-F14)/F14</f>
        <v>-3.2949849212554422E-2</v>
      </c>
      <c r="H15" s="53" t="s">
        <v>30</v>
      </c>
      <c r="I15" s="49">
        <v>0.70830000000000004</v>
      </c>
      <c r="J15" s="49">
        <v>0.66800000000000004</v>
      </c>
      <c r="K15" s="2"/>
      <c r="L15" s="2"/>
      <c r="M15" s="2"/>
      <c r="N15" s="2"/>
      <c r="O15" s="2"/>
      <c r="P15" s="2"/>
      <c r="Q15" s="2"/>
      <c r="R15" s="2"/>
      <c r="S15" s="19"/>
      <c r="T15" s="2"/>
      <c r="U15" s="2"/>
      <c r="V15" s="2"/>
      <c r="W15" s="1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21" customFormat="1" ht="13.8">
      <c r="A16" s="17">
        <v>2016</v>
      </c>
      <c r="B16" s="66">
        <v>0.6</v>
      </c>
      <c r="C16" s="64">
        <v>0.65349999999999997</v>
      </c>
      <c r="D16" s="18">
        <f t="shared" si="0"/>
        <v>-0.19241225902125564</v>
      </c>
      <c r="E16" s="66">
        <v>0.6</v>
      </c>
      <c r="F16" s="64">
        <v>0.81140000000000001</v>
      </c>
      <c r="G16" s="18">
        <f t="shared" si="1"/>
        <v>-6.2832062832062829E-2</v>
      </c>
      <c r="H16" s="53" t="s">
        <v>30</v>
      </c>
      <c r="I16" s="49">
        <v>0.71579999999999999</v>
      </c>
      <c r="J16" s="49">
        <v>0.67889999999999995</v>
      </c>
      <c r="K16" s="16"/>
      <c r="L16" s="16"/>
      <c r="M16" s="16"/>
      <c r="N16" s="16"/>
      <c r="O16" s="16"/>
      <c r="P16" s="16"/>
      <c r="Q16" s="16"/>
      <c r="R16" s="16"/>
      <c r="S16" s="20"/>
      <c r="T16" s="16"/>
      <c r="U16" s="16"/>
      <c r="V16" s="16"/>
      <c r="W16" s="20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 s="1" customFormat="1" ht="13.8">
      <c r="A17" s="17">
        <v>2017</v>
      </c>
      <c r="B17" s="66">
        <v>0.6</v>
      </c>
      <c r="C17" s="64">
        <v>0.88</v>
      </c>
      <c r="D17" s="18">
        <f t="shared" si="0"/>
        <v>0.34659525631216531</v>
      </c>
      <c r="E17" s="66">
        <v>0.6</v>
      </c>
      <c r="F17" s="64">
        <v>0.86099999999999999</v>
      </c>
      <c r="G17" s="18">
        <f t="shared" si="1"/>
        <v>6.112891298989398E-2</v>
      </c>
      <c r="H17" s="53" t="s">
        <v>30</v>
      </c>
      <c r="I17" s="49">
        <v>0.75170000000000003</v>
      </c>
      <c r="J17" s="49">
        <v>0.71889999999999998</v>
      </c>
      <c r="K17" s="2"/>
      <c r="L17" s="2"/>
      <c r="M17" s="2"/>
      <c r="N17" s="2"/>
      <c r="O17" s="2"/>
      <c r="P17" s="2"/>
      <c r="Q17" s="2"/>
      <c r="R17" s="2"/>
      <c r="S17" s="19"/>
      <c r="T17" s="16"/>
      <c r="U17" s="2"/>
      <c r="V17" s="2"/>
      <c r="W17" s="19"/>
      <c r="X17" s="16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3.8">
      <c r="A18" s="17">
        <v>2018</v>
      </c>
      <c r="B18" s="66">
        <v>0.6</v>
      </c>
      <c r="C18" s="64">
        <v>0.81510000000000005</v>
      </c>
      <c r="D18" s="18">
        <f t="shared" si="0"/>
        <v>-7.3749999999999954E-2</v>
      </c>
      <c r="E18" s="66">
        <v>0.6</v>
      </c>
      <c r="F18" s="64">
        <v>0.84019999999999995</v>
      </c>
      <c r="G18" s="18">
        <f t="shared" si="1"/>
        <v>-2.4157955865272987E-2</v>
      </c>
      <c r="H18" s="53" t="s">
        <v>30</v>
      </c>
      <c r="I18" s="49">
        <v>0.75929999999999997</v>
      </c>
      <c r="J18" s="49">
        <v>0.71540000000000004</v>
      </c>
      <c r="T18" s="22"/>
      <c r="U18" s="23"/>
      <c r="X18" s="22"/>
      <c r="Y18" s="23"/>
    </row>
    <row r="19" spans="1:41" ht="13.8">
      <c r="A19" s="17">
        <v>2019</v>
      </c>
      <c r="B19" s="66">
        <v>0.6</v>
      </c>
      <c r="C19" s="64">
        <v>0.6119</v>
      </c>
      <c r="D19" s="18">
        <f t="shared" si="0"/>
        <v>-0.2492945650840388</v>
      </c>
      <c r="E19" s="66">
        <v>0.6</v>
      </c>
      <c r="F19" s="64">
        <v>0.66549999999999998</v>
      </c>
      <c r="G19" s="18">
        <f t="shared" si="1"/>
        <v>-0.20792668412282786</v>
      </c>
      <c r="H19" s="54" t="s">
        <v>30</v>
      </c>
      <c r="I19" s="49">
        <v>0.73650000000000004</v>
      </c>
      <c r="J19" s="49">
        <v>0.69230000000000003</v>
      </c>
      <c r="T19" s="24"/>
      <c r="X19" s="24"/>
    </row>
    <row r="20" spans="1:41" ht="14.4" thickBot="1">
      <c r="A20" s="52">
        <v>2020</v>
      </c>
      <c r="B20" s="66">
        <v>0.6</v>
      </c>
      <c r="C20" s="64">
        <v>0.75</v>
      </c>
      <c r="D20" s="18">
        <f>(C20-C19)/C19</f>
        <v>0.22569047229939532</v>
      </c>
      <c r="E20" s="66">
        <v>0.6</v>
      </c>
      <c r="F20" s="64">
        <v>0.60229999999999995</v>
      </c>
      <c r="G20" s="18">
        <f>(F20-F19)/F19</f>
        <v>-9.4966190833959477E-2</v>
      </c>
      <c r="H20" s="55" t="s">
        <v>30</v>
      </c>
      <c r="I20" s="79">
        <v>0.73699999999999999</v>
      </c>
      <c r="J20" s="79">
        <v>0.70799999999999996</v>
      </c>
      <c r="T20" s="22"/>
      <c r="U20" s="23"/>
      <c r="X20" s="22"/>
      <c r="Y20" s="23"/>
    </row>
    <row r="21" spans="1:41" ht="14.4" thickBot="1">
      <c r="A21" s="99">
        <v>2021</v>
      </c>
      <c r="B21" s="100">
        <v>0.6</v>
      </c>
      <c r="C21" s="101">
        <v>0.1489</v>
      </c>
      <c r="D21" s="102">
        <f>(C21-C20)/C20</f>
        <v>-0.80146666666666666</v>
      </c>
      <c r="E21" s="100">
        <v>0.6</v>
      </c>
      <c r="F21" s="103">
        <v>6.4699999999999994E-2</v>
      </c>
      <c r="G21" s="102">
        <f>(F21-F20)/F20</f>
        <v>-0.89257844927776853</v>
      </c>
      <c r="H21" s="55" t="s">
        <v>38</v>
      </c>
      <c r="I21" s="79">
        <v>0.48699999999999999</v>
      </c>
      <c r="J21" s="79">
        <v>0.46700000000000003</v>
      </c>
      <c r="T21" s="22"/>
      <c r="U21" s="23"/>
      <c r="X21" s="22"/>
      <c r="Y21" s="23"/>
    </row>
    <row r="22" spans="1:41" ht="14.4" thickBot="1">
      <c r="A22" s="99">
        <v>2022</v>
      </c>
      <c r="B22" s="100">
        <v>0.6</v>
      </c>
      <c r="C22" s="101" t="s">
        <v>39</v>
      </c>
      <c r="D22" s="102"/>
      <c r="E22" s="100">
        <v>0.6</v>
      </c>
      <c r="F22" s="103" t="s">
        <v>39</v>
      </c>
      <c r="G22" s="102"/>
      <c r="H22" s="55" t="s">
        <v>39</v>
      </c>
      <c r="I22" s="79">
        <v>0.50949999999999995</v>
      </c>
      <c r="J22" s="79">
        <v>0.51470000000000005</v>
      </c>
      <c r="T22" s="22"/>
      <c r="U22" s="23"/>
      <c r="X22" s="22"/>
      <c r="Y22" s="23"/>
    </row>
    <row r="23" spans="1:41" ht="14.4" thickBot="1">
      <c r="A23" s="65">
        <v>2023</v>
      </c>
      <c r="B23" s="60">
        <v>0.6</v>
      </c>
      <c r="C23" s="61">
        <v>0.3261</v>
      </c>
      <c r="D23" s="62">
        <f>(C23-C21)/C21</f>
        <v>1.1900604432505035</v>
      </c>
      <c r="E23" s="60">
        <v>0.6</v>
      </c>
      <c r="F23" s="63">
        <v>0.35709999999999997</v>
      </c>
      <c r="G23" s="62">
        <f>(F23-F21)/F21</f>
        <v>4.5193199381761984</v>
      </c>
      <c r="H23" s="67" t="s">
        <v>38</v>
      </c>
      <c r="I23" s="104">
        <v>0.4698</v>
      </c>
      <c r="J23" s="104">
        <v>0.45379999999999998</v>
      </c>
      <c r="T23" s="22"/>
      <c r="U23" s="23"/>
      <c r="X23" s="22"/>
      <c r="Y23" s="23"/>
    </row>
    <row r="24" spans="1:41">
      <c r="T24" s="22"/>
      <c r="U24" s="23"/>
      <c r="X24" s="22"/>
      <c r="Y24" s="23"/>
    </row>
    <row r="25" spans="1:41">
      <c r="T25" s="22"/>
      <c r="U25" s="23"/>
      <c r="X25" s="22"/>
      <c r="Y25" s="23"/>
    </row>
    <row r="26" spans="1:41">
      <c r="T26" s="22"/>
      <c r="U26" s="23"/>
      <c r="X26" s="22"/>
      <c r="Y26" s="23"/>
    </row>
    <row r="27" spans="1:41">
      <c r="T27" s="22"/>
      <c r="U27" s="23"/>
      <c r="X27" s="22"/>
      <c r="Y27" s="23"/>
    </row>
    <row r="28" spans="1:41">
      <c r="T28" s="22"/>
      <c r="U28" s="23"/>
      <c r="X28" s="22"/>
      <c r="Y28" s="23"/>
    </row>
    <row r="29" spans="1:41">
      <c r="T29" s="22"/>
      <c r="U29" s="23"/>
      <c r="X29" s="22"/>
      <c r="Y29" s="23"/>
    </row>
    <row r="30" spans="1:41">
      <c r="L30" s="23"/>
      <c r="M30" s="23"/>
    </row>
    <row r="32" spans="1:41">
      <c r="W32" s="24"/>
    </row>
    <row r="33" spans="23:23">
      <c r="W33" s="24"/>
    </row>
    <row r="34" spans="23:23">
      <c r="W34" s="24"/>
    </row>
    <row r="35" spans="23:23">
      <c r="W35" s="24"/>
    </row>
    <row r="36" spans="23:23">
      <c r="W36" s="24"/>
    </row>
    <row r="37" spans="23:23">
      <c r="W37" s="24"/>
    </row>
    <row r="54" spans="1:32" ht="12" customHeight="1"/>
    <row r="55" spans="1:32" ht="18.899999999999999" customHeight="1">
      <c r="A55" s="91" t="s">
        <v>23</v>
      </c>
      <c r="B55" s="91"/>
      <c r="C55" s="91"/>
      <c r="D55" s="91"/>
      <c r="E55" s="91"/>
      <c r="F55" s="91"/>
      <c r="G55" s="91"/>
      <c r="H55" s="90"/>
      <c r="I55" s="90"/>
    </row>
    <row r="56" spans="1:32" ht="12.6" thickBot="1"/>
    <row r="57" spans="1:32" s="6" customFormat="1" ht="14.1" customHeight="1" thickBot="1">
      <c r="B57" s="85">
        <v>2019</v>
      </c>
      <c r="C57" s="86"/>
      <c r="D57" s="80">
        <v>2020</v>
      </c>
      <c r="E57" s="81"/>
      <c r="F57" s="80">
        <v>2021</v>
      </c>
      <c r="G57" s="81"/>
      <c r="H57" s="80">
        <v>2022</v>
      </c>
      <c r="I57" s="81"/>
      <c r="J57" s="80">
        <v>2023</v>
      </c>
      <c r="K57" s="81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1:32" s="6" customFormat="1" ht="13.8" thickBot="1">
      <c r="A58" s="46" t="s">
        <v>7</v>
      </c>
      <c r="B58" s="26" t="s">
        <v>8</v>
      </c>
      <c r="C58" s="68" t="s">
        <v>9</v>
      </c>
      <c r="D58" s="72" t="s">
        <v>8</v>
      </c>
      <c r="E58" s="73" t="s">
        <v>9</v>
      </c>
      <c r="F58" s="72" t="s">
        <v>8</v>
      </c>
      <c r="G58" s="73" t="s">
        <v>9</v>
      </c>
      <c r="H58" s="72" t="s">
        <v>8</v>
      </c>
      <c r="I58" s="73" t="s">
        <v>9</v>
      </c>
      <c r="J58" s="72" t="s">
        <v>8</v>
      </c>
      <c r="K58" s="73" t="s">
        <v>9</v>
      </c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2" s="6" customFormat="1" ht="13.2">
      <c r="A59" s="29" t="s">
        <v>0</v>
      </c>
      <c r="B59" s="27">
        <v>41</v>
      </c>
      <c r="C59" s="69">
        <v>0.6119</v>
      </c>
      <c r="D59" s="30">
        <v>45</v>
      </c>
      <c r="E59" s="74">
        <f>D59/D$69</f>
        <v>0.75</v>
      </c>
      <c r="F59" s="30">
        <v>7</v>
      </c>
      <c r="G59" s="74">
        <f>F59/F$69</f>
        <v>0.14893617021276595</v>
      </c>
      <c r="H59" s="30">
        <v>0</v>
      </c>
      <c r="I59" s="74">
        <v>0</v>
      </c>
      <c r="J59" s="30">
        <v>15</v>
      </c>
      <c r="K59" s="74">
        <v>0.32608695652173914</v>
      </c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</row>
    <row r="60" spans="1:32" s="6" customFormat="1" ht="13.2">
      <c r="A60" s="29" t="s">
        <v>20</v>
      </c>
      <c r="B60" s="30" t="s">
        <v>37</v>
      </c>
      <c r="C60" s="70">
        <v>0</v>
      </c>
      <c r="D60" s="30">
        <v>0</v>
      </c>
      <c r="E60" s="74">
        <f t="shared" ref="E60:E68" si="2">D60/D$69</f>
        <v>0</v>
      </c>
      <c r="F60" s="30">
        <v>0</v>
      </c>
      <c r="G60" s="74">
        <f t="shared" ref="G60:G68" si="3">F60/F$69</f>
        <v>0</v>
      </c>
      <c r="H60" s="30">
        <v>0</v>
      </c>
      <c r="I60" s="74">
        <v>0</v>
      </c>
      <c r="J60" s="30">
        <v>0</v>
      </c>
      <c r="K60" s="74">
        <v>0</v>
      </c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</row>
    <row r="61" spans="1:32" s="6" customFormat="1" ht="13.2">
      <c r="A61" s="29" t="s">
        <v>3</v>
      </c>
      <c r="B61" s="30">
        <v>3</v>
      </c>
      <c r="C61" s="70">
        <v>4.48E-2</v>
      </c>
      <c r="D61" s="30">
        <v>2</v>
      </c>
      <c r="E61" s="74">
        <f t="shared" si="2"/>
        <v>3.3333333333333333E-2</v>
      </c>
      <c r="F61" s="30">
        <v>0</v>
      </c>
      <c r="G61" s="74">
        <f t="shared" si="3"/>
        <v>0</v>
      </c>
      <c r="H61" s="30">
        <v>0</v>
      </c>
      <c r="I61" s="74">
        <v>0</v>
      </c>
      <c r="J61" s="30">
        <v>0</v>
      </c>
      <c r="K61" s="74">
        <v>0</v>
      </c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</row>
    <row r="62" spans="1:32" s="6" customFormat="1" ht="13.2">
      <c r="A62" s="29" t="s">
        <v>1</v>
      </c>
      <c r="B62" s="30" t="s">
        <v>37</v>
      </c>
      <c r="C62" s="70">
        <v>0</v>
      </c>
      <c r="D62" s="30">
        <v>0</v>
      </c>
      <c r="E62" s="74">
        <f t="shared" si="2"/>
        <v>0</v>
      </c>
      <c r="F62" s="30">
        <v>0</v>
      </c>
      <c r="G62" s="74">
        <f t="shared" si="3"/>
        <v>0</v>
      </c>
      <c r="H62" s="30">
        <v>0</v>
      </c>
      <c r="I62" s="74">
        <v>0</v>
      </c>
      <c r="J62" s="30">
        <v>0</v>
      </c>
      <c r="K62" s="74">
        <v>0</v>
      </c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</row>
    <row r="63" spans="1:32" s="6" customFormat="1" ht="13.2">
      <c r="A63" s="29" t="s">
        <v>2</v>
      </c>
      <c r="B63" s="30">
        <v>7</v>
      </c>
      <c r="C63" s="70">
        <v>0.1045</v>
      </c>
      <c r="D63" s="30">
        <v>4</v>
      </c>
      <c r="E63" s="74">
        <f t="shared" si="2"/>
        <v>6.6666666666666666E-2</v>
      </c>
      <c r="F63" s="30">
        <v>0</v>
      </c>
      <c r="G63" s="74">
        <f t="shared" si="3"/>
        <v>0</v>
      </c>
      <c r="H63" s="30">
        <v>0</v>
      </c>
      <c r="I63" s="74">
        <v>0</v>
      </c>
      <c r="J63" s="30">
        <v>4</v>
      </c>
      <c r="K63" s="74">
        <v>8.6956521739130432E-2</v>
      </c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</row>
    <row r="64" spans="1:32" s="6" customFormat="1" ht="12.75" customHeight="1">
      <c r="A64" s="31" t="s">
        <v>16</v>
      </c>
      <c r="B64" s="30">
        <v>2</v>
      </c>
      <c r="C64" s="70">
        <v>2.9899999999999999E-2</v>
      </c>
      <c r="D64" s="30">
        <v>0</v>
      </c>
      <c r="E64" s="74">
        <f t="shared" si="2"/>
        <v>0</v>
      </c>
      <c r="F64" s="30">
        <v>0</v>
      </c>
      <c r="G64" s="74">
        <f t="shared" si="3"/>
        <v>0</v>
      </c>
      <c r="H64" s="30">
        <v>0</v>
      </c>
      <c r="I64" s="74">
        <v>0</v>
      </c>
      <c r="J64" s="30">
        <v>0</v>
      </c>
      <c r="K64" s="74">
        <v>0</v>
      </c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</row>
    <row r="65" spans="1:42" s="6" customFormat="1" ht="13.2">
      <c r="A65" s="29" t="s">
        <v>27</v>
      </c>
      <c r="B65" s="30">
        <v>5</v>
      </c>
      <c r="C65" s="70">
        <v>7.46E-2</v>
      </c>
      <c r="D65" s="30">
        <v>4</v>
      </c>
      <c r="E65" s="74">
        <f t="shared" si="2"/>
        <v>6.6666666666666666E-2</v>
      </c>
      <c r="F65" s="30">
        <v>0</v>
      </c>
      <c r="G65" s="74">
        <f t="shared" si="3"/>
        <v>0</v>
      </c>
      <c r="H65" s="30">
        <v>0</v>
      </c>
      <c r="I65" s="74">
        <v>0</v>
      </c>
      <c r="J65" s="30">
        <v>0</v>
      </c>
      <c r="K65" s="74">
        <v>0</v>
      </c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</row>
    <row r="66" spans="1:42" s="6" customFormat="1" ht="13.2">
      <c r="A66" s="29" t="s">
        <v>26</v>
      </c>
      <c r="B66" s="30">
        <v>4</v>
      </c>
      <c r="C66" s="70">
        <v>5.9700000000000003E-2</v>
      </c>
      <c r="D66" s="30">
        <v>5</v>
      </c>
      <c r="E66" s="74">
        <f t="shared" si="2"/>
        <v>8.3333333333333329E-2</v>
      </c>
      <c r="F66" s="30">
        <v>40</v>
      </c>
      <c r="G66" s="74">
        <f t="shared" si="3"/>
        <v>0.85106382978723405</v>
      </c>
      <c r="H66" s="30">
        <v>5</v>
      </c>
      <c r="I66" s="74">
        <v>1</v>
      </c>
      <c r="J66" s="30">
        <v>27</v>
      </c>
      <c r="K66" s="74">
        <v>0.58695652173913049</v>
      </c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</row>
    <row r="67" spans="1:42" s="6" customFormat="1" ht="13.2">
      <c r="A67" s="29" t="s">
        <v>5</v>
      </c>
      <c r="B67" s="30" t="s">
        <v>37</v>
      </c>
      <c r="C67" s="70">
        <v>0</v>
      </c>
      <c r="D67" s="30">
        <v>0</v>
      </c>
      <c r="E67" s="74">
        <f t="shared" si="2"/>
        <v>0</v>
      </c>
      <c r="F67" s="30">
        <v>0</v>
      </c>
      <c r="G67" s="74">
        <f t="shared" si="3"/>
        <v>0</v>
      </c>
      <c r="H67" s="30">
        <v>0</v>
      </c>
      <c r="I67" s="74">
        <v>0</v>
      </c>
      <c r="J67" s="30">
        <v>0</v>
      </c>
      <c r="K67" s="74">
        <v>0</v>
      </c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</row>
    <row r="68" spans="1:42" s="6" customFormat="1" ht="13.2">
      <c r="A68" s="29" t="s">
        <v>4</v>
      </c>
      <c r="B68" s="30">
        <v>5</v>
      </c>
      <c r="C68" s="70">
        <v>7.46E-2</v>
      </c>
      <c r="D68" s="30">
        <v>0</v>
      </c>
      <c r="E68" s="74">
        <f t="shared" si="2"/>
        <v>0</v>
      </c>
      <c r="F68" s="30">
        <v>0</v>
      </c>
      <c r="G68" s="74">
        <f t="shared" si="3"/>
        <v>0</v>
      </c>
      <c r="H68" s="30">
        <v>0</v>
      </c>
      <c r="I68" s="74">
        <v>0</v>
      </c>
      <c r="J68" s="30">
        <v>0</v>
      </c>
      <c r="K68" s="74">
        <v>0</v>
      </c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</row>
    <row r="69" spans="1:42" s="6" customFormat="1" ht="13.8" thickBot="1">
      <c r="A69" s="29" t="s">
        <v>6</v>
      </c>
      <c r="B69" s="47">
        <v>67</v>
      </c>
      <c r="C69" s="71">
        <f>SUM(C59:C68)</f>
        <v>1</v>
      </c>
      <c r="D69" s="47">
        <f>SUM(D59:D68)</f>
        <v>60</v>
      </c>
      <c r="E69" s="48">
        <f>SUM(E59:E68)</f>
        <v>1</v>
      </c>
      <c r="F69" s="47">
        <f>SUM(F59:F68)</f>
        <v>47</v>
      </c>
      <c r="G69" s="48">
        <f>SUM(G59:G68)</f>
        <v>1</v>
      </c>
      <c r="H69" s="47">
        <v>5</v>
      </c>
      <c r="I69" s="48">
        <v>1</v>
      </c>
      <c r="J69" s="47">
        <v>46</v>
      </c>
      <c r="K69" s="48">
        <v>1</v>
      </c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</row>
    <row r="70" spans="1:42" s="6" customFormat="1" ht="13.2">
      <c r="A70" s="32"/>
      <c r="B70" s="75"/>
      <c r="C70" s="76"/>
      <c r="D70" s="75"/>
      <c r="E70" s="76"/>
      <c r="F70" s="75"/>
      <c r="G70" s="76"/>
      <c r="H70" s="75"/>
      <c r="I70" s="76"/>
      <c r="J70" s="75"/>
      <c r="K70" s="76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42" s="6" customFormat="1" ht="13.2">
      <c r="A71" s="32"/>
      <c r="B71" s="33"/>
      <c r="C71" s="34"/>
      <c r="D71" s="35"/>
      <c r="E71" s="28"/>
      <c r="F71" s="35"/>
      <c r="G71" s="28"/>
      <c r="H71" s="28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</row>
    <row r="72" spans="1:42" s="6" customFormat="1" ht="13.2">
      <c r="A72" s="32"/>
      <c r="B72" s="33"/>
      <c r="C72" s="34"/>
      <c r="D72" s="35"/>
      <c r="E72" s="28"/>
      <c r="F72" s="35"/>
      <c r="G72" s="28"/>
      <c r="H72" s="28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</row>
    <row r="73" spans="1:42" s="6" customFormat="1" ht="13.2">
      <c r="A73" s="32"/>
      <c r="B73" s="33"/>
      <c r="C73" s="34"/>
      <c r="D73" s="35"/>
      <c r="E73" s="28"/>
      <c r="F73" s="35"/>
      <c r="G73" s="28"/>
      <c r="H73" s="28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</row>
    <row r="74" spans="1:42" s="6" customFormat="1" ht="13.2">
      <c r="A74" s="32"/>
      <c r="B74" s="33"/>
      <c r="C74" s="34"/>
      <c r="D74" s="35"/>
      <c r="E74" s="28"/>
      <c r="F74" s="35"/>
      <c r="G74" s="28"/>
      <c r="H74" s="28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</row>
    <row r="75" spans="1:42" s="6" customFormat="1" ht="13.2">
      <c r="A75" s="32"/>
      <c r="B75" s="33"/>
      <c r="C75" s="34"/>
      <c r="D75" s="35"/>
      <c r="E75" s="28"/>
      <c r="F75" s="35"/>
      <c r="G75" s="28"/>
      <c r="H75" s="28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</row>
    <row r="76" spans="1:42" s="6" customFormat="1" ht="13.2">
      <c r="A76" s="32"/>
      <c r="B76" s="33"/>
      <c r="C76" s="34"/>
      <c r="D76" s="35"/>
      <c r="E76" s="28"/>
      <c r="F76" s="35"/>
      <c r="G76" s="28"/>
      <c r="H76" s="28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</row>
    <row r="91" spans="1:36" ht="9" customHeight="1"/>
    <row r="92" spans="1:36" ht="41.1" customHeight="1">
      <c r="A92" s="36"/>
      <c r="B92" s="82" t="s">
        <v>29</v>
      </c>
      <c r="C92" s="82"/>
      <c r="D92" s="82"/>
      <c r="E92" s="82"/>
      <c r="F92" s="82"/>
      <c r="G92" s="36"/>
      <c r="H92" s="37"/>
      <c r="I92" s="37"/>
    </row>
    <row r="93" spans="1:36" ht="12.6" thickBot="1"/>
    <row r="94" spans="1:36" s="6" customFormat="1" ht="13.8" thickBot="1">
      <c r="D94" s="38">
        <v>2019</v>
      </c>
      <c r="E94" s="38">
        <v>2020</v>
      </c>
      <c r="F94" s="38">
        <v>2021</v>
      </c>
      <c r="G94" s="38">
        <v>2022</v>
      </c>
      <c r="H94" s="38">
        <v>2023</v>
      </c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</row>
    <row r="95" spans="1:36" s="6" customFormat="1" ht="13.2">
      <c r="B95" s="29" t="s">
        <v>20</v>
      </c>
      <c r="C95" s="39"/>
      <c r="D95" s="40">
        <v>2</v>
      </c>
      <c r="E95" s="40">
        <v>2</v>
      </c>
      <c r="F95" s="40">
        <v>2</v>
      </c>
      <c r="G95" s="40">
        <v>1</v>
      </c>
      <c r="H95" s="40">
        <v>1</v>
      </c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</row>
    <row r="96" spans="1:36" s="6" customFormat="1" ht="13.2">
      <c r="B96" s="29" t="s">
        <v>3</v>
      </c>
      <c r="C96" s="41"/>
      <c r="D96" s="42">
        <v>0</v>
      </c>
      <c r="E96" s="42">
        <v>1</v>
      </c>
      <c r="F96" s="42">
        <v>1</v>
      </c>
      <c r="G96" s="42">
        <v>1</v>
      </c>
      <c r="H96" s="42">
        <v>0</v>
      </c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</row>
    <row r="97" spans="2:63" s="6" customFormat="1" ht="13.2">
      <c r="B97" s="29" t="s">
        <v>41</v>
      </c>
      <c r="C97" s="41"/>
      <c r="D97" s="42">
        <v>3</v>
      </c>
      <c r="E97" s="42">
        <v>3</v>
      </c>
      <c r="F97" s="42">
        <v>3</v>
      </c>
      <c r="G97" s="42">
        <v>0</v>
      </c>
      <c r="H97" s="42">
        <v>5</v>
      </c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</row>
    <row r="98" spans="2:63" s="6" customFormat="1" ht="13.2">
      <c r="B98" s="29" t="s">
        <v>2</v>
      </c>
      <c r="C98" s="41"/>
      <c r="D98" s="42">
        <v>2</v>
      </c>
      <c r="E98" s="42">
        <v>1</v>
      </c>
      <c r="F98" s="42">
        <v>1</v>
      </c>
      <c r="G98" s="42">
        <v>0</v>
      </c>
      <c r="H98" s="42">
        <v>1</v>
      </c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</row>
    <row r="99" spans="2:63" s="6" customFormat="1" ht="12.75" customHeight="1">
      <c r="B99" s="31" t="s">
        <v>16</v>
      </c>
      <c r="C99" s="41"/>
      <c r="D99" s="42">
        <v>5</v>
      </c>
      <c r="E99" s="42">
        <v>2</v>
      </c>
      <c r="F99" s="42">
        <v>2</v>
      </c>
      <c r="G99" s="42">
        <v>0</v>
      </c>
      <c r="H99" s="42">
        <v>5</v>
      </c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</row>
    <row r="100" spans="2:63" s="6" customFormat="1" ht="15" customHeight="1">
      <c r="B100" s="29" t="s">
        <v>26</v>
      </c>
      <c r="C100" s="41"/>
      <c r="D100" s="42">
        <v>10</v>
      </c>
      <c r="E100" s="42">
        <v>11</v>
      </c>
      <c r="F100" s="42">
        <v>11</v>
      </c>
      <c r="G100" s="42">
        <v>0</v>
      </c>
      <c r="H100" s="42">
        <v>6</v>
      </c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</row>
    <row r="101" spans="2:63" s="6" customFormat="1" ht="15" customHeight="1">
      <c r="B101" s="29" t="s">
        <v>5</v>
      </c>
      <c r="C101" s="41"/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</row>
    <row r="102" spans="2:63" s="6" customFormat="1" ht="13.8" thickBot="1">
      <c r="B102" s="29" t="s">
        <v>4</v>
      </c>
      <c r="C102" s="39"/>
      <c r="D102" s="43">
        <v>2</v>
      </c>
      <c r="E102" s="43">
        <v>2</v>
      </c>
      <c r="F102" s="43">
        <v>2</v>
      </c>
      <c r="G102" s="43">
        <v>1</v>
      </c>
      <c r="H102" s="43">
        <v>2</v>
      </c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</row>
    <row r="105" spans="2:63" ht="18.75" customHeight="1">
      <c r="B105" s="82" t="s">
        <v>31</v>
      </c>
      <c r="C105" s="82"/>
      <c r="D105" s="82"/>
      <c r="E105" s="82"/>
      <c r="F105" s="82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2:63"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2:63" ht="13.2">
      <c r="C107" s="44">
        <v>7.61</v>
      </c>
      <c r="D107" s="32" t="s">
        <v>32</v>
      </c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2:63" ht="13.2">
      <c r="C108" s="45">
        <v>16.11</v>
      </c>
      <c r="D108" s="32" t="s">
        <v>33</v>
      </c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</sheetData>
  <mergeCells count="15">
    <mergeCell ref="A2:I2"/>
    <mergeCell ref="A3:I3"/>
    <mergeCell ref="A10:I10"/>
    <mergeCell ref="A55:I55"/>
    <mergeCell ref="B12:D12"/>
    <mergeCell ref="E12:G12"/>
    <mergeCell ref="A11:G11"/>
    <mergeCell ref="D57:E57"/>
    <mergeCell ref="B92:F92"/>
    <mergeCell ref="I12:J12"/>
    <mergeCell ref="B105:F105"/>
    <mergeCell ref="B57:C57"/>
    <mergeCell ref="F57:G57"/>
    <mergeCell ref="H57:I57"/>
    <mergeCell ref="J57:K57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Arts</vt:lpstr>
      <vt:lpstr>Arts!Print_Area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Treaty Oak, Austin, Texas</dc:title>
  <dc:creator>Dept. of Administration</dc:creator>
  <cp:lastModifiedBy>Grace Doehring</cp:lastModifiedBy>
  <cp:lastPrinted>2010-09-08T19:03:01Z</cp:lastPrinted>
  <dcterms:created xsi:type="dcterms:W3CDTF">1999-06-08T15:24:14Z</dcterms:created>
  <dcterms:modified xsi:type="dcterms:W3CDTF">2023-07-20T19:19:43Z</dcterms:modified>
</cp:coreProperties>
</file>