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1029AD3-7732-40F2-A05E-C2E185AFF560}" xr6:coauthVersionLast="36" xr6:coauthVersionMax="36" xr10:uidLastSave="{00000000-0000-0000-0000-000000000000}"/>
  <bookViews>
    <workbookView xWindow="0" yWindow="0" windowWidth="19356" windowHeight="6312" xr2:uid="{00000000-000D-0000-FFFF-FFFF00000000}"/>
  </bookViews>
  <sheets>
    <sheet name="Sun State" sheetId="4" r:id="rId1"/>
    <sheet name="Capitol Complex" sheetId="5" r:id="rId2"/>
  </sheets>
  <definedNames>
    <definedName name="_xlnm.Print_Area" localSheetId="0">'Sun State'!$A$1:$I$104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/>
  <c r="G22" i="4"/>
  <c r="G21" i="4"/>
  <c r="D21" i="4"/>
  <c r="G20" i="4"/>
  <c r="D20" i="4"/>
  <c r="G19" i="4"/>
  <c r="D19" i="4"/>
  <c r="G18" i="4"/>
  <c r="D18" i="4"/>
  <c r="G16" i="4"/>
  <c r="G17" i="4"/>
  <c r="D16" i="4"/>
  <c r="D17" i="4"/>
  <c r="H66" i="5"/>
  <c r="I57" i="5" s="1"/>
  <c r="G17" i="5"/>
  <c r="G18" i="5"/>
  <c r="D17" i="5"/>
  <c r="D18" i="5"/>
  <c r="G16" i="5"/>
  <c r="D16" i="5"/>
  <c r="G15" i="4"/>
  <c r="D15" i="4"/>
  <c r="D15" i="5"/>
  <c r="G15" i="5"/>
  <c r="D66" i="5"/>
  <c r="E60" i="5" s="1"/>
  <c r="F66" i="5"/>
  <c r="G57" i="5" s="1"/>
  <c r="G66" i="5" s="1"/>
  <c r="G59" i="5"/>
  <c r="B66" i="5"/>
  <c r="C60" i="5"/>
  <c r="I64" i="5"/>
  <c r="I61" i="5"/>
  <c r="C58" i="5"/>
  <c r="C61" i="5"/>
  <c r="C64" i="5"/>
  <c r="C57" i="5"/>
  <c r="C62" i="5"/>
  <c r="G64" i="5"/>
  <c r="G65" i="5"/>
  <c r="E62" i="5"/>
  <c r="G61" i="5"/>
  <c r="I65" i="5"/>
  <c r="I56" i="5"/>
  <c r="I66" i="5" s="1"/>
  <c r="C65" i="5"/>
  <c r="I58" i="5"/>
  <c r="G63" i="5"/>
  <c r="G62" i="5"/>
  <c r="G56" i="5"/>
  <c r="C56" i="5"/>
  <c r="C66" i="5" s="1"/>
  <c r="C63" i="5"/>
  <c r="I62" i="5"/>
  <c r="C59" i="5"/>
  <c r="G60" i="5"/>
  <c r="I60" i="5"/>
  <c r="I59" i="5"/>
  <c r="G58" i="5"/>
  <c r="I63" i="5"/>
  <c r="E57" i="5" l="1"/>
  <c r="E59" i="5"/>
  <c r="E61" i="5"/>
  <c r="E58" i="5"/>
  <c r="E65" i="5"/>
  <c r="E63" i="5"/>
  <c r="E64" i="5"/>
  <c r="E56" i="5"/>
  <c r="E66" i="5" s="1"/>
</calcChain>
</file>

<file path=xl/sharedStrings.xml><?xml version="1.0" encoding="utf-8"?>
<sst xmlns="http://schemas.openxmlformats.org/spreadsheetml/2006/main" count="126" uniqueCount="42">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</sst>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2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0" xfId="0" applyNumberFormat="1" applyFont="1"/>
    <xf numFmtId="164" fontId="11" fillId="0" borderId="11" xfId="2" applyNumberFormat="1" applyFont="1" applyBorder="1" applyAlignment="1">
      <alignment horizontal="center"/>
    </xf>
    <xf numFmtId="164" fontId="11" fillId="0" borderId="13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6" fillId="0" borderId="0" xfId="2" applyNumberFormat="1" applyFont="1" applyAlignment="1">
      <alignment horizontal="center"/>
    </xf>
    <xf numFmtId="2" fontId="16" fillId="0" borderId="0" xfId="0" applyNumberFormat="1" applyFont="1"/>
    <xf numFmtId="0" fontId="11" fillId="0" borderId="0" xfId="0" applyFont="1"/>
    <xf numFmtId="0" fontId="2" fillId="0" borderId="13" xfId="0" applyFont="1" applyBorder="1" applyAlignment="1">
      <alignment horizontal="center"/>
    </xf>
    <xf numFmtId="0" fontId="17" fillId="0" borderId="0" xfId="0" applyFont="1"/>
    <xf numFmtId="2" fontId="18" fillId="0" borderId="0" xfId="0" applyNumberFormat="1" applyFont="1"/>
    <xf numFmtId="0" fontId="18" fillId="0" borderId="0" xfId="0" applyFont="1"/>
    <xf numFmtId="0" fontId="14" fillId="0" borderId="0" xfId="0" applyFont="1"/>
    <xf numFmtId="2" fontId="6" fillId="0" borderId="0" xfId="0" applyNumberFormat="1" applyFont="1"/>
    <xf numFmtId="0" fontId="19" fillId="0" borderId="0" xfId="0" applyFont="1"/>
    <xf numFmtId="0" fontId="1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3" fontId="20" fillId="0" borderId="18" xfId="1" applyNumberFormat="1" applyFont="1" applyFill="1" applyBorder="1"/>
    <xf numFmtId="164" fontId="10" fillId="0" borderId="19" xfId="2" applyNumberFormat="1" applyFont="1" applyBorder="1"/>
    <xf numFmtId="3" fontId="10" fillId="0" borderId="18" xfId="1" applyNumberFormat="1" applyFont="1" applyFill="1" applyBorder="1"/>
    <xf numFmtId="3" fontId="21" fillId="0" borderId="18" xfId="1" applyNumberFormat="1" applyFont="1" applyFill="1" applyBorder="1"/>
    <xf numFmtId="164" fontId="21" fillId="0" borderId="19" xfId="2" applyNumberFormat="1" applyFont="1" applyBorder="1"/>
    <xf numFmtId="164" fontId="19" fillId="0" borderId="0" xfId="0" applyNumberFormat="1" applyFont="1" applyBorder="1"/>
    <xf numFmtId="0" fontId="10" fillId="0" borderId="10" xfId="0" applyFont="1" applyBorder="1"/>
    <xf numFmtId="3" fontId="20" fillId="0" borderId="20" xfId="1" applyNumberFormat="1" applyFont="1" applyFill="1" applyBorder="1"/>
    <xf numFmtId="164" fontId="10" fillId="0" borderId="21" xfId="2" applyNumberFormat="1" applyFont="1" applyBorder="1"/>
    <xf numFmtId="3" fontId="10" fillId="0" borderId="20" xfId="1" applyNumberFormat="1" applyFont="1" applyFill="1" applyBorder="1"/>
    <xf numFmtId="3" fontId="21" fillId="0" borderId="20" xfId="1" applyNumberFormat="1" applyFont="1" applyFill="1" applyBorder="1"/>
    <xf numFmtId="164" fontId="21" fillId="0" borderId="21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9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2" applyNumberFormat="1" applyFont="1" applyBorder="1" applyAlignment="1">
      <alignment horizontal="center"/>
    </xf>
    <xf numFmtId="1" fontId="10" fillId="0" borderId="19" xfId="2" applyNumberFormat="1" applyFont="1" applyBorder="1" applyAlignment="1">
      <alignment horizontal="center"/>
    </xf>
    <xf numFmtId="1" fontId="10" fillId="0" borderId="24" xfId="2" applyNumberFormat="1" applyFont="1" applyBorder="1"/>
    <xf numFmtId="1" fontId="10" fillId="0" borderId="25" xfId="2" applyNumberFormat="1" applyFont="1" applyBorder="1" applyAlignment="1">
      <alignment horizontal="center"/>
    </xf>
    <xf numFmtId="1" fontId="10" fillId="0" borderId="13" xfId="2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1" fontId="10" fillId="0" borderId="27" xfId="2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8" xfId="0" applyNumberFormat="1" applyFont="1" applyBorder="1"/>
    <xf numFmtId="164" fontId="10" fillId="0" borderId="27" xfId="2" applyNumberFormat="1" applyFont="1" applyBorder="1"/>
    <xf numFmtId="3" fontId="21" fillId="0" borderId="28" xfId="0" applyNumberFormat="1" applyFont="1" applyBorder="1"/>
    <xf numFmtId="164" fontId="21" fillId="0" borderId="27" xfId="2" applyNumberFormat="1" applyFont="1" applyBorder="1"/>
    <xf numFmtId="9" fontId="4" fillId="0" borderId="0" xfId="2" applyFont="1" applyAlignment="1">
      <alignment horizontal="center"/>
    </xf>
    <xf numFmtId="0" fontId="11" fillId="0" borderId="13" xfId="0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5" fillId="0" borderId="0" xfId="0" applyFont="1"/>
    <xf numFmtId="164" fontId="11" fillId="0" borderId="1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5" fillId="0" borderId="34" xfId="0" applyFont="1" applyBorder="1"/>
    <xf numFmtId="0" fontId="15" fillId="0" borderId="35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17624216531"/>
          <c:y val="3.7453034906069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6853994228384789"/>
          <c:w val="0.87213184564857005"/>
          <c:h val="0.576781135815835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'Sun State'!$B$57:$C$57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'Sun State'!$A$60:$A$68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State'!$C$60:$C$68</c:f>
              <c:numCache>
                <c:formatCode>0.0%</c:formatCode>
                <c:ptCount val="9"/>
                <c:pt idx="0">
                  <c:v>2.8010498687664042E-2</c:v>
                </c:pt>
                <c:pt idx="1">
                  <c:v>0</c:v>
                </c:pt>
                <c:pt idx="2">
                  <c:v>9.4488188976377951E-3</c:v>
                </c:pt>
                <c:pt idx="3">
                  <c:v>5.4593175853018372E-2</c:v>
                </c:pt>
                <c:pt idx="4">
                  <c:v>5.6167979002624671E-2</c:v>
                </c:pt>
                <c:pt idx="5">
                  <c:v>1.0498687664041995E-3</c:v>
                </c:pt>
                <c:pt idx="6">
                  <c:v>5.1443569553805774E-2</c:v>
                </c:pt>
                <c:pt idx="7">
                  <c:v>0</c:v>
                </c:pt>
                <c:pt idx="8">
                  <c:v>1.0498687664041995E-3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A-462C-9AA7-6EAC79128468}"/>
            </c:ext>
          </c:extLst>
        </c:ser>
        <c:ser>
          <c:idx val="0"/>
          <c:order val="1"/>
          <c:tx>
            <c:strRef>
              <c:f>'Sun State'!$D$57:$E$57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'Sun State'!$A$60:$A$68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State'!$E$60:$E$68</c:f>
              <c:numCache>
                <c:formatCode>0.0%</c:formatCode>
                <c:ptCount val="9"/>
                <c:pt idx="0">
                  <c:v>2.8070574843483211E-2</c:v>
                </c:pt>
                <c:pt idx="1">
                  <c:v>5.6915196357427431E-3</c:v>
                </c:pt>
                <c:pt idx="2">
                  <c:v>1.1383039271485486E-2</c:v>
                </c:pt>
                <c:pt idx="3">
                  <c:v>7.6266363118952754E-2</c:v>
                </c:pt>
                <c:pt idx="4">
                  <c:v>6.0899260102447353E-2</c:v>
                </c:pt>
                <c:pt idx="5">
                  <c:v>5.6915196357427431E-3</c:v>
                </c:pt>
                <c:pt idx="6">
                  <c:v>8.4234490608992602E-2</c:v>
                </c:pt>
                <c:pt idx="7">
                  <c:v>5.6915196357427431E-3</c:v>
                </c:pt>
                <c:pt idx="8">
                  <c:v>5.6915196357427431E-3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A-462C-9AA7-6EAC79128468}"/>
            </c:ext>
          </c:extLst>
        </c:ser>
        <c:ser>
          <c:idx val="2"/>
          <c:order val="2"/>
          <c:tx>
            <c:strRef>
              <c:f>'Sun State'!$F$57:$G$57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'Sun State'!$A$60:$A$68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4.6357615894039736E-2</c:v>
                </c:pt>
                <c:pt idx="5">
                  <c:v>0</c:v>
                </c:pt>
                <c:pt idx="6">
                  <c:v>0.85033112582781456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A-462C-9AA7-6EAC79128468}"/>
            </c:ext>
          </c:extLst>
        </c:ser>
        <c:ser>
          <c:idx val="3"/>
          <c:order val="3"/>
          <c:tx>
            <c:strRef>
              <c:f>'Sun State'!$H$57:$I$57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'Sun State'!$A$60:$A$68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State'!$I$60:$I$68</c:f>
              <c:numCache>
                <c:formatCode>0.0%</c:formatCode>
                <c:ptCount val="9"/>
                <c:pt idx="0">
                  <c:v>1.4674175382139982E-2</c:v>
                </c:pt>
                <c:pt idx="1">
                  <c:v>1.6090104585679806E-3</c:v>
                </c:pt>
                <c:pt idx="2">
                  <c:v>0</c:v>
                </c:pt>
                <c:pt idx="3">
                  <c:v>1.1263073209975865E-2</c:v>
                </c:pt>
                <c:pt idx="4">
                  <c:v>5.7119871279163313E-2</c:v>
                </c:pt>
                <c:pt idx="5">
                  <c:v>0</c:v>
                </c:pt>
                <c:pt idx="6">
                  <c:v>0.58407079646017701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A-462C-9AA7-6EAC79128468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'Sun State'!$K$60:$K$68</c:f>
              <c:numCache>
                <c:formatCode>0.0%</c:formatCode>
                <c:ptCount val="9"/>
                <c:pt idx="0">
                  <c:v>1.9803921568627453E-2</c:v>
                </c:pt>
                <c:pt idx="1">
                  <c:v>0</c:v>
                </c:pt>
                <c:pt idx="2">
                  <c:v>3.2679738562091504E-3</c:v>
                </c:pt>
                <c:pt idx="3">
                  <c:v>2.9411764705882353E-2</c:v>
                </c:pt>
                <c:pt idx="4">
                  <c:v>5.2287581699346407E-2</c:v>
                </c:pt>
                <c:pt idx="5">
                  <c:v>3.2679738562091504E-3</c:v>
                </c:pt>
                <c:pt idx="6">
                  <c:v>0.49019607843137253</c:v>
                </c:pt>
                <c:pt idx="7">
                  <c:v>0</c:v>
                </c:pt>
                <c:pt idx="8">
                  <c:v>3.2679738562091504E-3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1A-462C-9AA7-6EAC79128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38504"/>
        <c:axId val="1"/>
      </c:barChart>
      <c:catAx>
        <c:axId val="31913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1913850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07676821810885"/>
          <c:y val="0.89706106840502509"/>
          <c:w val="0.69727020378997129"/>
          <c:h val="0.102938931594974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1801637381"/>
          <c:y val="3.44824969168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4460-8212-762867EBC70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State'!$C$14:$C$23</c:f>
              <c:numCache>
                <c:formatCode>0.0%</c:formatCode>
                <c:ptCount val="10"/>
                <c:pt idx="0">
                  <c:v>0.78800000000000003</c:v>
                </c:pt>
                <c:pt idx="1">
                  <c:v>0.8</c:v>
                </c:pt>
                <c:pt idx="2">
                  <c:v>0.80930000000000002</c:v>
                </c:pt>
                <c:pt idx="3">
                  <c:v>0.88300000000000001</c:v>
                </c:pt>
                <c:pt idx="4">
                  <c:v>0.85199999999999998</c:v>
                </c:pt>
                <c:pt idx="5">
                  <c:v>0.79820000000000002</c:v>
                </c:pt>
                <c:pt idx="6">
                  <c:v>0.71640000000000004</c:v>
                </c:pt>
                <c:pt idx="7">
                  <c:v>0.1033</c:v>
                </c:pt>
                <c:pt idx="8">
                  <c:v>0.33129999999999998</c:v>
                </c:pt>
                <c:pt idx="9">
                  <c:v>0.39850000000000002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4460-8212-762867EBC70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4460-8212-762867EB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142440"/>
        <c:axId val="1"/>
      </c:lineChart>
      <c:catAx>
        <c:axId val="31914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19142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574731463699776E-2"/>
          <c:y val="0.82553491665164591"/>
          <c:w val="0.91615656273535706"/>
          <c:h val="0.1531920463889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333407932161183"/>
          <c:w val="0.85714439021074829"/>
          <c:h val="0.566668972448618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F-40DF-94D3-422ACA7CB20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State'!$F$14:$F$23</c:f>
              <c:numCache>
                <c:formatCode>0.0%</c:formatCode>
                <c:ptCount val="10"/>
                <c:pt idx="0">
                  <c:v>0.76900000000000002</c:v>
                </c:pt>
                <c:pt idx="1">
                  <c:v>0.78600000000000003</c:v>
                </c:pt>
                <c:pt idx="2">
                  <c:v>0.79530000000000001</c:v>
                </c:pt>
                <c:pt idx="3">
                  <c:v>0.87</c:v>
                </c:pt>
                <c:pt idx="4">
                  <c:v>0.83540000000000003</c:v>
                </c:pt>
                <c:pt idx="5">
                  <c:v>0.76300000000000001</c:v>
                </c:pt>
                <c:pt idx="6">
                  <c:v>0.70720000000000005</c:v>
                </c:pt>
                <c:pt idx="7">
                  <c:v>9.5000000000000001E-2</c:v>
                </c:pt>
                <c:pt idx="8">
                  <c:v>0.32140000000000002</c:v>
                </c:pt>
                <c:pt idx="9">
                  <c:v>0.37990000000000002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F-40DF-94D3-422ACA7CB20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F-40DF-94D3-422ACA7C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129976"/>
        <c:axId val="1"/>
      </c:lineChart>
      <c:catAx>
        <c:axId val="31912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191299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99693101371168E-2"/>
          <c:y val="0.82916751013947565"/>
          <c:w val="0.90593160109768567"/>
          <c:h val="0.15000015258804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28138149397"/>
          <c:y val="3.7453034906069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6853994228384789"/>
          <c:w val="0.87213184564857005"/>
          <c:h val="0.576781135815835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Complex'!$C$57:$C$65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E-4D68-A21F-90D76E93DB2B}"/>
            </c:ext>
          </c:extLst>
        </c:ser>
        <c:ser>
          <c:idx val="0"/>
          <c:order val="1"/>
          <c:tx>
            <c:strRef>
              <c:f>'Capitol Complex'!$D$54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Complex'!$E$57:$E$65</c:f>
              <c:numCache>
                <c:formatCode>0.0%</c:formatCode>
                <c:ptCount val="9"/>
                <c:pt idx="0">
                  <c:v>2.627189324437031E-2</c:v>
                </c:pt>
                <c:pt idx="1">
                  <c:v>0</c:v>
                </c:pt>
                <c:pt idx="2">
                  <c:v>4.1701417848206836E-2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4.1701417848206836E-2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E-4D68-A21F-90D76E93DB2B}"/>
            </c:ext>
          </c:extLst>
        </c:ser>
        <c:ser>
          <c:idx val="2"/>
          <c:order val="2"/>
          <c:tx>
            <c:strRef>
              <c:f>'Capitol Complex'!$F$54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Complex'!$G$57:$G$65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8.8607594936708861E-2</c:v>
                </c:pt>
                <c:pt idx="5">
                  <c:v>0</c:v>
                </c:pt>
                <c:pt idx="6">
                  <c:v>5.0632911392405063E-2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DE-4D68-A21F-90D76E93DB2B}"/>
            </c:ext>
          </c:extLst>
        </c:ser>
        <c:ser>
          <c:idx val="3"/>
          <c:order val="3"/>
          <c:tx>
            <c:strRef>
              <c:f>'Capitol Complex'!$H$54:$I$54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'Capitol Complex'!$I$57:$I$65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0.23529411764705882</c:v>
                </c:pt>
                <c:pt idx="3">
                  <c:v>0</c:v>
                </c:pt>
                <c:pt idx="4">
                  <c:v>8.2352941176470587E-2</c:v>
                </c:pt>
                <c:pt idx="5">
                  <c:v>0</c:v>
                </c:pt>
                <c:pt idx="6">
                  <c:v>2.3529411764705882E-2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DE-4D68-A21F-90D76E93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135984"/>
        <c:axId val="1"/>
      </c:barChart>
      <c:catAx>
        <c:axId val="79913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135984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46073138230859"/>
          <c:y val="0.81617866833496533"/>
          <c:w val="0.3421054692150734"/>
          <c:h val="0.143382739031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1801637381"/>
          <c:y val="3.4482547890468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auto"/>
              <c:spPr>
                <a:solidFill>
                  <a:srgbClr val="FF00FF"/>
                </a:solidFill>
              </c:spPr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21-4350-B81D-EDA85BDC8405}"/>
              </c:ext>
            </c:extLst>
          </c:dPt>
          <c:dPt>
            <c:idx val="1"/>
            <c:marker>
              <c:symbol val="auto"/>
              <c:spPr>
                <a:solidFill>
                  <a:srgbClr val="FF00FF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021-4350-B81D-EDA85BDC8405}"/>
              </c:ext>
            </c:extLst>
          </c:dPt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21-4350-B81D-EDA85BDC840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Complex'!$C$14:$C$18</c:f>
              <c:numCache>
                <c:formatCode>0.0%</c:formatCode>
                <c:ptCount val="5"/>
                <c:pt idx="0">
                  <c:v>0.77900000000000003</c:v>
                </c:pt>
                <c:pt idx="1">
                  <c:v>0.94</c:v>
                </c:pt>
                <c:pt idx="2">
                  <c:v>0.89</c:v>
                </c:pt>
                <c:pt idx="3">
                  <c:v>0.86099999999999999</c:v>
                </c:pt>
                <c:pt idx="4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21-4350-B81D-EDA85BDC840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Complex'!$I$14:$I$18</c:f>
              <c:numCache>
                <c:formatCode>0.0%</c:formatCode>
                <c:ptCount val="5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 formatCode="0%">
                  <c:v>0.75170000000000003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21-4350-B81D-EDA85BDC8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136312"/>
        <c:axId val="1"/>
      </c:lineChart>
      <c:catAx>
        <c:axId val="7991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1363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449088494404559"/>
          <c:y val="0.41276745832582296"/>
          <c:w val="0.36326593960797432"/>
          <c:h val="0.3021287581560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333407932161183"/>
          <c:w val="0.85714439021074829"/>
          <c:h val="0.566668972448618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dPt>
            <c:idx val="2"/>
            <c:marker>
              <c:symbol val="none"/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F8-467C-9BE5-D51801AC9631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F8-467C-9BE5-D51801AC9631}"/>
              </c:ext>
            </c:extLst>
          </c:dPt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F8-467C-9BE5-D51801AC963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Complex'!$F$14:$F$18</c:f>
              <c:numCache>
                <c:formatCode>0.0%</c:formatCode>
                <c:ptCount val="5"/>
                <c:pt idx="0">
                  <c:v>0.71899999999999997</c:v>
                </c:pt>
                <c:pt idx="1">
                  <c:v>0.93200000000000005</c:v>
                </c:pt>
                <c:pt idx="2">
                  <c:v>0.86799999999999999</c:v>
                </c:pt>
                <c:pt idx="3">
                  <c:v>0.88300000000000001</c:v>
                </c:pt>
                <c:pt idx="4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F8-467C-9BE5-D51801AC9631}"/>
            </c:ext>
          </c:extLst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'Capitol Complex'!$J$14:$J$18</c:f>
              <c:numCache>
                <c:formatCode>0.0%</c:formatCode>
                <c:ptCount val="5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 formatCode="0%">
                  <c:v>0.71889999999999998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F8-467C-9BE5-D51801AC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37952"/>
        <c:axId val="1"/>
      </c:lineChart>
      <c:catAx>
        <c:axId val="7991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1379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554269058781796"/>
          <c:y val="0.42500043233279655"/>
          <c:w val="0.37218860361123873"/>
          <c:h val="0.29583363427086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69</xdr:row>
      <xdr:rowOff>76200</xdr:rowOff>
    </xdr:from>
    <xdr:to>
      <xdr:col>8</xdr:col>
      <xdr:colOff>190500</xdr:colOff>
      <xdr:row>85</xdr:row>
      <xdr:rowOff>114300</xdr:rowOff>
    </xdr:to>
    <xdr:graphicFrame macro="">
      <xdr:nvGraphicFramePr>
        <xdr:cNvPr id="1980" name="Chart 1">
          <a:extLst>
            <a:ext uri="{FF2B5EF4-FFF2-40B4-BE49-F238E27FC236}">
              <a16:creationId xmlns:a16="http://schemas.microsoft.com/office/drawing/2014/main" id="{B1445B71-92E5-4047-8504-FE25CE618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23</xdr:row>
      <xdr:rowOff>60960</xdr:rowOff>
    </xdr:from>
    <xdr:to>
      <xdr:col>7</xdr:col>
      <xdr:colOff>297180</xdr:colOff>
      <xdr:row>38</xdr:row>
      <xdr:rowOff>76200</xdr:rowOff>
    </xdr:to>
    <xdr:graphicFrame macro="">
      <xdr:nvGraphicFramePr>
        <xdr:cNvPr id="1981" name="Chart 2">
          <a:extLst>
            <a:ext uri="{FF2B5EF4-FFF2-40B4-BE49-F238E27FC236}">
              <a16:creationId xmlns:a16="http://schemas.microsoft.com/office/drawing/2014/main" id="{32A412F5-4E58-404D-87E0-6002F8FDD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38</xdr:row>
      <xdr:rowOff>83820</xdr:rowOff>
    </xdr:from>
    <xdr:to>
      <xdr:col>7</xdr:col>
      <xdr:colOff>365760</xdr:colOff>
      <xdr:row>53</xdr:row>
      <xdr:rowOff>99060</xdr:rowOff>
    </xdr:to>
    <xdr:graphicFrame macro="">
      <xdr:nvGraphicFramePr>
        <xdr:cNvPr id="1982" name="Chart 3">
          <a:extLst>
            <a:ext uri="{FF2B5EF4-FFF2-40B4-BE49-F238E27FC236}">
              <a16:creationId xmlns:a16="http://schemas.microsoft.com/office/drawing/2014/main" id="{3E2AA548-EDCE-410B-93B1-812891622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101</xdr:row>
      <xdr:rowOff>91440</xdr:rowOff>
    </xdr:from>
    <xdr:to>
      <xdr:col>0</xdr:col>
      <xdr:colOff>556260</xdr:colOff>
      <xdr:row>102</xdr:row>
      <xdr:rowOff>121920</xdr:rowOff>
    </xdr:to>
    <xdr:sp macro="" textlink="">
      <xdr:nvSpPr>
        <xdr:cNvPr id="1983" name="Text Box 5">
          <a:extLst>
            <a:ext uri="{FF2B5EF4-FFF2-40B4-BE49-F238E27FC236}">
              <a16:creationId xmlns:a16="http://schemas.microsoft.com/office/drawing/2014/main" id="{9EEB4F17-2833-499C-BCA2-46A43472274F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45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30480</xdr:colOff>
      <xdr:row>23</xdr:row>
      <xdr:rowOff>22225</xdr:rowOff>
    </xdr:from>
    <xdr:to>
      <xdr:col>9</xdr:col>
      <xdr:colOff>677538</xdr:colOff>
      <xdr:row>27</xdr:row>
      <xdr:rowOff>8890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21465BF7-36CE-4146-AAF7-CE9A458337F6}"/>
            </a:ext>
          </a:extLst>
        </xdr:cNvPr>
        <xdr:cNvSpPr>
          <a:spLocks/>
        </xdr:cNvSpPr>
      </xdr:nvSpPr>
      <xdr:spPr bwMode="auto">
        <a:xfrm>
          <a:off x="5676900" y="4236085"/>
          <a:ext cx="1340478" cy="596265"/>
        </a:xfrm>
        <a:prstGeom prst="borderCallout1">
          <a:avLst>
            <a:gd name="adj1" fmla="val 12194"/>
            <a:gd name="adj2" fmla="val -8931"/>
            <a:gd name="adj3" fmla="val 2316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450215</xdr:colOff>
      <xdr:row>38</xdr:row>
      <xdr:rowOff>29210</xdr:rowOff>
    </xdr:from>
    <xdr:to>
      <xdr:col>8</xdr:col>
      <xdr:colOff>479443</xdr:colOff>
      <xdr:row>40</xdr:row>
      <xdr:rowOff>99114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97408D50-3E46-4BD1-BA59-E48E4D128ED1}"/>
            </a:ext>
          </a:extLst>
        </xdr:cNvPr>
        <xdr:cNvSpPr>
          <a:spLocks/>
        </xdr:cNvSpPr>
      </xdr:nvSpPr>
      <xdr:spPr bwMode="auto">
        <a:xfrm>
          <a:off x="5343525" y="6762750"/>
          <a:ext cx="1485900" cy="381000"/>
        </a:xfrm>
        <a:prstGeom prst="borderCallout1">
          <a:avLst>
            <a:gd name="adj1" fmla="val 18519"/>
            <a:gd name="adj2" fmla="val -8694"/>
            <a:gd name="adj3" fmla="val 33861"/>
            <a:gd name="adj4" fmla="val -158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87</xdr:row>
      <xdr:rowOff>0</xdr:rowOff>
    </xdr:from>
    <xdr:to>
      <xdr:col>4</xdr:col>
      <xdr:colOff>381000</xdr:colOff>
      <xdr:row>87</xdr:row>
      <xdr:rowOff>144780</xdr:rowOff>
    </xdr:to>
    <xdr:sp macro="" textlink="">
      <xdr:nvSpPr>
        <xdr:cNvPr id="1986" name="Text Box 10">
          <a:extLst>
            <a:ext uri="{FF2B5EF4-FFF2-40B4-BE49-F238E27FC236}">
              <a16:creationId xmlns:a16="http://schemas.microsoft.com/office/drawing/2014/main" id="{D424C252-C881-4EAC-A926-AE0AE3764D55}"/>
            </a:ext>
          </a:extLst>
        </xdr:cNvPr>
        <xdr:cNvSpPr txBox="1">
          <a:spLocks noChangeArrowheads="1"/>
        </xdr:cNvSpPr>
      </xdr:nvSpPr>
      <xdr:spPr bwMode="auto">
        <a:xfrm>
          <a:off x="3246120" y="145923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83185</xdr:colOff>
      <xdr:row>84</xdr:row>
      <xdr:rowOff>61595</xdr:rowOff>
    </xdr:from>
    <xdr:ext cx="1483747" cy="145339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D90391A2-E574-4C65-A4F9-692733FE7F00}"/>
            </a:ext>
          </a:extLst>
        </xdr:cNvPr>
        <xdr:cNvSpPr txBox="1">
          <a:spLocks noChangeArrowheads="1"/>
        </xdr:cNvSpPr>
      </xdr:nvSpPr>
      <xdr:spPr bwMode="auto">
        <a:xfrm>
          <a:off x="114300" y="140398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87</xdr:row>
      <xdr:rowOff>0</xdr:rowOff>
    </xdr:from>
    <xdr:to>
      <xdr:col>4</xdr:col>
      <xdr:colOff>381000</xdr:colOff>
      <xdr:row>87</xdr:row>
      <xdr:rowOff>144780</xdr:rowOff>
    </xdr:to>
    <xdr:sp macro="" textlink="">
      <xdr:nvSpPr>
        <xdr:cNvPr id="1988" name="Text Box 24">
          <a:extLst>
            <a:ext uri="{FF2B5EF4-FFF2-40B4-BE49-F238E27FC236}">
              <a16:creationId xmlns:a16="http://schemas.microsoft.com/office/drawing/2014/main" id="{F0FF9ABE-FDE6-47FD-A8A4-AD9F516F276A}"/>
            </a:ext>
          </a:extLst>
        </xdr:cNvPr>
        <xdr:cNvSpPr txBox="1">
          <a:spLocks noChangeArrowheads="1"/>
        </xdr:cNvSpPr>
      </xdr:nvSpPr>
      <xdr:spPr bwMode="auto">
        <a:xfrm>
          <a:off x="3246120" y="145923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89" name="Text Box 25">
          <a:extLst>
            <a:ext uri="{FF2B5EF4-FFF2-40B4-BE49-F238E27FC236}">
              <a16:creationId xmlns:a16="http://schemas.microsoft.com/office/drawing/2014/main" id="{B5CCCBA0-A137-468C-9CCA-3A2AC47194B6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0" name="Text Box 26">
          <a:extLst>
            <a:ext uri="{FF2B5EF4-FFF2-40B4-BE49-F238E27FC236}">
              <a16:creationId xmlns:a16="http://schemas.microsoft.com/office/drawing/2014/main" id="{35B35D0C-7495-43CD-8B70-2CE53D6E2D04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1" name="Text Box 27">
          <a:extLst>
            <a:ext uri="{FF2B5EF4-FFF2-40B4-BE49-F238E27FC236}">
              <a16:creationId xmlns:a16="http://schemas.microsoft.com/office/drawing/2014/main" id="{5F0F66FF-1093-4D7B-8710-EFDC3A121EC5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2" name="Text Box 28">
          <a:extLst>
            <a:ext uri="{FF2B5EF4-FFF2-40B4-BE49-F238E27FC236}">
              <a16:creationId xmlns:a16="http://schemas.microsoft.com/office/drawing/2014/main" id="{6D3FD8A5-CA75-41E2-9775-CA1D55D43271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3" name="Text Box 29">
          <a:extLst>
            <a:ext uri="{FF2B5EF4-FFF2-40B4-BE49-F238E27FC236}">
              <a16:creationId xmlns:a16="http://schemas.microsoft.com/office/drawing/2014/main" id="{16121F72-19A3-4D25-BE5E-AE4092068726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4" name="Text Box 30">
          <a:extLst>
            <a:ext uri="{FF2B5EF4-FFF2-40B4-BE49-F238E27FC236}">
              <a16:creationId xmlns:a16="http://schemas.microsoft.com/office/drawing/2014/main" id="{6E000A1B-4E65-42B2-B72F-086ADD3FDD0A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5" name="Text Box 31">
          <a:extLst>
            <a:ext uri="{FF2B5EF4-FFF2-40B4-BE49-F238E27FC236}">
              <a16:creationId xmlns:a16="http://schemas.microsoft.com/office/drawing/2014/main" id="{4101BAF7-4754-4955-9C62-DB04223C3A27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6" name="Text Box 32">
          <a:extLst>
            <a:ext uri="{FF2B5EF4-FFF2-40B4-BE49-F238E27FC236}">
              <a16:creationId xmlns:a16="http://schemas.microsoft.com/office/drawing/2014/main" id="{4301EB2F-1DE8-4330-9D10-3DE9B06A62E2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563880</xdr:colOff>
      <xdr:row>100</xdr:row>
      <xdr:rowOff>144780</xdr:rowOff>
    </xdr:to>
    <xdr:sp macro="" textlink="">
      <xdr:nvSpPr>
        <xdr:cNvPr id="1997" name="Text Box 33">
          <a:extLst>
            <a:ext uri="{FF2B5EF4-FFF2-40B4-BE49-F238E27FC236}">
              <a16:creationId xmlns:a16="http://schemas.microsoft.com/office/drawing/2014/main" id="{A3D67230-3850-4816-B453-5968843C7387}"/>
            </a:ext>
          </a:extLst>
        </xdr:cNvPr>
        <xdr:cNvSpPr txBox="1">
          <a:spLocks noChangeArrowheads="1"/>
        </xdr:cNvSpPr>
      </xdr:nvSpPr>
      <xdr:spPr bwMode="auto">
        <a:xfrm>
          <a:off x="51054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100</xdr:row>
      <xdr:rowOff>0</xdr:rowOff>
    </xdr:from>
    <xdr:to>
      <xdr:col>4</xdr:col>
      <xdr:colOff>381000</xdr:colOff>
      <xdr:row>100</xdr:row>
      <xdr:rowOff>144780</xdr:rowOff>
    </xdr:to>
    <xdr:sp macro="" textlink="">
      <xdr:nvSpPr>
        <xdr:cNvPr id="1998" name="Text Box 34">
          <a:extLst>
            <a:ext uri="{FF2B5EF4-FFF2-40B4-BE49-F238E27FC236}">
              <a16:creationId xmlns:a16="http://schemas.microsoft.com/office/drawing/2014/main" id="{3C699771-625A-4D75-A511-2A6E4E53BC2B}"/>
            </a:ext>
          </a:extLst>
        </xdr:cNvPr>
        <xdr:cNvSpPr txBox="1">
          <a:spLocks noChangeArrowheads="1"/>
        </xdr:cNvSpPr>
      </xdr:nvSpPr>
      <xdr:spPr bwMode="auto">
        <a:xfrm>
          <a:off x="324612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100</xdr:row>
      <xdr:rowOff>0</xdr:rowOff>
    </xdr:from>
    <xdr:to>
      <xdr:col>4</xdr:col>
      <xdr:colOff>381000</xdr:colOff>
      <xdr:row>100</xdr:row>
      <xdr:rowOff>144780</xdr:rowOff>
    </xdr:to>
    <xdr:sp macro="" textlink="">
      <xdr:nvSpPr>
        <xdr:cNvPr id="1999" name="Text Box 35">
          <a:extLst>
            <a:ext uri="{FF2B5EF4-FFF2-40B4-BE49-F238E27FC236}">
              <a16:creationId xmlns:a16="http://schemas.microsoft.com/office/drawing/2014/main" id="{CA5519E6-153B-44B3-AD83-F9184BD68247}"/>
            </a:ext>
          </a:extLst>
        </xdr:cNvPr>
        <xdr:cNvSpPr txBox="1">
          <a:spLocks noChangeArrowheads="1"/>
        </xdr:cNvSpPr>
      </xdr:nvSpPr>
      <xdr:spPr bwMode="auto">
        <a:xfrm>
          <a:off x="3246120" y="172974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0.9269</cdr:x>
      <cdr:y>0.48459</cdr:y>
    </cdr:from>
    <cdr:to>
      <cdr:x>0.9783</cdr:x>
      <cdr:y>0.6566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89969"/>
          <a:ext cx="263328" cy="497634"/>
        </a:xfrm>
        <a:prstGeom xmlns:a="http://schemas.openxmlformats.org/drawingml/2006/main" prst="upArrow">
          <a:avLst>
            <a:gd name="adj1" fmla="val 50000"/>
            <a:gd name="adj2" fmla="val 472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0.95269</cdr:x>
      <cdr:y>0.27732</cdr:y>
    </cdr:from>
    <cdr:to>
      <cdr:x>1</cdr:x>
      <cdr:y>0.51758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7290" y="638176"/>
          <a:ext cx="247650" cy="552890"/>
        </a:xfrm>
        <a:prstGeom xmlns:a="http://schemas.openxmlformats.org/drawingml/2006/main" prst="downArrow">
          <a:avLst>
            <a:gd name="adj1" fmla="val 50000"/>
            <a:gd name="adj2" fmla="val 534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0.94559</cdr:x>
      <cdr:y>0.33278</cdr:y>
    </cdr:from>
    <cdr:to>
      <cdr:x>0.9936</cdr:x>
      <cdr:y>0.5523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394" y="765810"/>
          <a:ext cx="257175" cy="505163"/>
        </a:xfrm>
        <a:prstGeom xmlns:a="http://schemas.openxmlformats.org/drawingml/2006/main" prst="downArrow">
          <a:avLst>
            <a:gd name="adj1" fmla="val 50000"/>
            <a:gd name="adj2" fmla="val 5024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76200</xdr:rowOff>
    </xdr:from>
    <xdr:to>
      <xdr:col>8</xdr:col>
      <xdr:colOff>190500</xdr:colOff>
      <xdr:row>82</xdr:row>
      <xdr:rowOff>114300</xdr:rowOff>
    </xdr:to>
    <xdr:graphicFrame macro="">
      <xdr:nvGraphicFramePr>
        <xdr:cNvPr id="33649" name="Chart 1">
          <a:extLst>
            <a:ext uri="{FF2B5EF4-FFF2-40B4-BE49-F238E27FC236}">
              <a16:creationId xmlns:a16="http://schemas.microsoft.com/office/drawing/2014/main" id="{4DC9E525-579F-4A22-B0DE-63FDDDB4C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18</xdr:row>
      <xdr:rowOff>114300</xdr:rowOff>
    </xdr:from>
    <xdr:to>
      <xdr:col>6</xdr:col>
      <xdr:colOff>426720</xdr:colOff>
      <xdr:row>33</xdr:row>
      <xdr:rowOff>0</xdr:rowOff>
    </xdr:to>
    <xdr:graphicFrame macro="">
      <xdr:nvGraphicFramePr>
        <xdr:cNvPr id="33650" name="Chart 2">
          <a:extLst>
            <a:ext uri="{FF2B5EF4-FFF2-40B4-BE49-F238E27FC236}">
              <a16:creationId xmlns:a16="http://schemas.microsoft.com/office/drawing/2014/main" id="{165779D3-D0E0-4E58-A128-0E30644D7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34</xdr:row>
      <xdr:rowOff>7620</xdr:rowOff>
    </xdr:from>
    <xdr:to>
      <xdr:col>6</xdr:col>
      <xdr:colOff>365760</xdr:colOff>
      <xdr:row>49</xdr:row>
      <xdr:rowOff>7620</xdr:rowOff>
    </xdr:to>
    <xdr:graphicFrame macro="">
      <xdr:nvGraphicFramePr>
        <xdr:cNvPr id="33651" name="Chart 3">
          <a:extLst>
            <a:ext uri="{FF2B5EF4-FFF2-40B4-BE49-F238E27FC236}">
              <a16:creationId xmlns:a16="http://schemas.microsoft.com/office/drawing/2014/main" id="{32B779D4-5E2B-4DA1-B3BA-5C0D3F4E8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552450</xdr:colOff>
      <xdr:row>101</xdr:row>
      <xdr:rowOff>0</xdr:rowOff>
    </xdr:to>
    <xdr:sp macro="" textlink="">
      <xdr:nvSpPr>
        <xdr:cNvPr id="33652" name="Text Box 5">
          <a:extLst>
            <a:ext uri="{FF2B5EF4-FFF2-40B4-BE49-F238E27FC236}">
              <a16:creationId xmlns:a16="http://schemas.microsoft.com/office/drawing/2014/main" id="{A70C686E-74A7-42AA-833D-F38B14497985}"/>
            </a:ext>
          </a:extLst>
        </xdr:cNvPr>
        <xdr:cNvSpPr txBox="1">
          <a:spLocks noChangeArrowheads="1"/>
        </xdr:cNvSpPr>
      </xdr:nvSpPr>
      <xdr:spPr bwMode="auto">
        <a:xfrm>
          <a:off x="510540" y="17122140"/>
          <a:ext cx="457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534035</xdr:colOff>
      <xdr:row>18</xdr:row>
      <xdr:rowOff>53975</xdr:rowOff>
    </xdr:from>
    <xdr:to>
      <xdr:col>8</xdr:col>
      <xdr:colOff>472579</xdr:colOff>
      <xdr:row>22</xdr:row>
      <xdr:rowOff>22860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D374381-2A4E-4361-A1E4-8D07B9145116}"/>
            </a:ext>
          </a:extLst>
        </xdr:cNvPr>
        <xdr:cNvSpPr>
          <a:spLocks/>
        </xdr:cNvSpPr>
      </xdr:nvSpPr>
      <xdr:spPr bwMode="auto">
        <a:xfrm>
          <a:off x="5467350" y="3733800"/>
          <a:ext cx="1343025" cy="638175"/>
        </a:xfrm>
        <a:prstGeom prst="borderCallout1">
          <a:avLst>
            <a:gd name="adj1" fmla="val 12194"/>
            <a:gd name="adj2" fmla="val -8931"/>
            <a:gd name="adj3" fmla="val 2316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441960</xdr:colOff>
      <xdr:row>34</xdr:row>
      <xdr:rowOff>15875</xdr:rowOff>
    </xdr:from>
    <xdr:to>
      <xdr:col>8</xdr:col>
      <xdr:colOff>517436</xdr:colOff>
      <xdr:row>38</xdr:row>
      <xdr:rowOff>53332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10231B7F-5EFF-4570-9665-9C0F8E488216}"/>
            </a:ext>
          </a:extLst>
        </xdr:cNvPr>
        <xdr:cNvSpPr>
          <a:spLocks/>
        </xdr:cNvSpPr>
      </xdr:nvSpPr>
      <xdr:spPr bwMode="auto">
        <a:xfrm>
          <a:off x="5324475" y="6286500"/>
          <a:ext cx="962025" cy="647700"/>
        </a:xfrm>
        <a:prstGeom prst="borderCallout1">
          <a:avLst>
            <a:gd name="adj1" fmla="val 18519"/>
            <a:gd name="adj2" fmla="val -8694"/>
            <a:gd name="adj3" fmla="val 33861"/>
            <a:gd name="adj4" fmla="val -158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84</xdr:row>
      <xdr:rowOff>0</xdr:rowOff>
    </xdr:from>
    <xdr:to>
      <xdr:col>4</xdr:col>
      <xdr:colOff>381000</xdr:colOff>
      <xdr:row>85</xdr:row>
      <xdr:rowOff>0</xdr:rowOff>
    </xdr:to>
    <xdr:sp macro="" textlink="">
      <xdr:nvSpPr>
        <xdr:cNvPr id="33655" name="Text Box 10">
          <a:extLst>
            <a:ext uri="{FF2B5EF4-FFF2-40B4-BE49-F238E27FC236}">
              <a16:creationId xmlns:a16="http://schemas.microsoft.com/office/drawing/2014/main" id="{DCD8A24F-A628-42C3-ADAD-4C8843F42FE4}"/>
            </a:ext>
          </a:extLst>
        </xdr:cNvPr>
        <xdr:cNvSpPr txBox="1">
          <a:spLocks noChangeArrowheads="1"/>
        </xdr:cNvSpPr>
      </xdr:nvSpPr>
      <xdr:spPr bwMode="auto">
        <a:xfrm>
          <a:off x="3246120" y="14089380"/>
          <a:ext cx="533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83185</xdr:colOff>
      <xdr:row>81</xdr:row>
      <xdr:rowOff>62230</xdr:rowOff>
    </xdr:from>
    <xdr:ext cx="1483747" cy="153478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1846016A-E511-4389-8C34-200E9724E4DB}"/>
            </a:ext>
          </a:extLst>
        </xdr:cNvPr>
        <xdr:cNvSpPr txBox="1">
          <a:spLocks noChangeArrowheads="1"/>
        </xdr:cNvSpPr>
      </xdr:nvSpPr>
      <xdr:spPr bwMode="auto">
        <a:xfrm>
          <a:off x="114300" y="137160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84</xdr:row>
      <xdr:rowOff>0</xdr:rowOff>
    </xdr:from>
    <xdr:to>
      <xdr:col>4</xdr:col>
      <xdr:colOff>381000</xdr:colOff>
      <xdr:row>85</xdr:row>
      <xdr:rowOff>0</xdr:rowOff>
    </xdr:to>
    <xdr:sp macro="" textlink="">
      <xdr:nvSpPr>
        <xdr:cNvPr id="33657" name="Text Box 24">
          <a:extLst>
            <a:ext uri="{FF2B5EF4-FFF2-40B4-BE49-F238E27FC236}">
              <a16:creationId xmlns:a16="http://schemas.microsoft.com/office/drawing/2014/main" id="{48541E08-3A98-41C5-B449-4CA356D331D3}"/>
            </a:ext>
          </a:extLst>
        </xdr:cNvPr>
        <xdr:cNvSpPr txBox="1">
          <a:spLocks noChangeArrowheads="1"/>
        </xdr:cNvSpPr>
      </xdr:nvSpPr>
      <xdr:spPr bwMode="auto">
        <a:xfrm>
          <a:off x="3246120" y="14089380"/>
          <a:ext cx="533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58" name="Text Box 25">
          <a:extLst>
            <a:ext uri="{FF2B5EF4-FFF2-40B4-BE49-F238E27FC236}">
              <a16:creationId xmlns:a16="http://schemas.microsoft.com/office/drawing/2014/main" id="{3BFEE357-9496-4F3C-8374-C3F2DCFC9FF7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59" name="Text Box 26">
          <a:extLst>
            <a:ext uri="{FF2B5EF4-FFF2-40B4-BE49-F238E27FC236}">
              <a16:creationId xmlns:a16="http://schemas.microsoft.com/office/drawing/2014/main" id="{336B5B72-85DA-4A0B-84A1-87E4F1CDEBC4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0" name="Text Box 27">
          <a:extLst>
            <a:ext uri="{FF2B5EF4-FFF2-40B4-BE49-F238E27FC236}">
              <a16:creationId xmlns:a16="http://schemas.microsoft.com/office/drawing/2014/main" id="{FF0864D1-C535-493A-ACFA-5CD6F24A664C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1" name="Text Box 28">
          <a:extLst>
            <a:ext uri="{FF2B5EF4-FFF2-40B4-BE49-F238E27FC236}">
              <a16:creationId xmlns:a16="http://schemas.microsoft.com/office/drawing/2014/main" id="{CCD407B9-8A59-41DA-A8C0-B851C4589639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2" name="Text Box 29">
          <a:extLst>
            <a:ext uri="{FF2B5EF4-FFF2-40B4-BE49-F238E27FC236}">
              <a16:creationId xmlns:a16="http://schemas.microsoft.com/office/drawing/2014/main" id="{1E26F113-1240-4223-8136-72AF7CF35597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3" name="Text Box 30">
          <a:extLst>
            <a:ext uri="{FF2B5EF4-FFF2-40B4-BE49-F238E27FC236}">
              <a16:creationId xmlns:a16="http://schemas.microsoft.com/office/drawing/2014/main" id="{C66A5A66-0EF4-4F32-A842-C3F63FB6FACE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4" name="Text Box 31">
          <a:extLst>
            <a:ext uri="{FF2B5EF4-FFF2-40B4-BE49-F238E27FC236}">
              <a16:creationId xmlns:a16="http://schemas.microsoft.com/office/drawing/2014/main" id="{02DB8608-ACF4-47F5-93B6-11A99C90C0AB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5" name="Text Box 32">
          <a:extLst>
            <a:ext uri="{FF2B5EF4-FFF2-40B4-BE49-F238E27FC236}">
              <a16:creationId xmlns:a16="http://schemas.microsoft.com/office/drawing/2014/main" id="{80A60FC8-BBB1-43B1-B9D6-3EF63D572DE7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98</xdr:row>
      <xdr:rowOff>0</xdr:rowOff>
    </xdr:from>
    <xdr:to>
      <xdr:col>0</xdr:col>
      <xdr:colOff>552450</xdr:colOff>
      <xdr:row>99</xdr:row>
      <xdr:rowOff>0</xdr:rowOff>
    </xdr:to>
    <xdr:sp macro="" textlink="">
      <xdr:nvSpPr>
        <xdr:cNvPr id="33666" name="Text Box 33">
          <a:extLst>
            <a:ext uri="{FF2B5EF4-FFF2-40B4-BE49-F238E27FC236}">
              <a16:creationId xmlns:a16="http://schemas.microsoft.com/office/drawing/2014/main" id="{6BDB7128-64E4-40BA-9C4B-F9FF6CACB251}"/>
            </a:ext>
          </a:extLst>
        </xdr:cNvPr>
        <xdr:cNvSpPr txBox="1">
          <a:spLocks noChangeArrowheads="1"/>
        </xdr:cNvSpPr>
      </xdr:nvSpPr>
      <xdr:spPr bwMode="auto">
        <a:xfrm>
          <a:off x="510540" y="16794480"/>
          <a:ext cx="457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98</xdr:row>
      <xdr:rowOff>0</xdr:rowOff>
    </xdr:from>
    <xdr:to>
      <xdr:col>4</xdr:col>
      <xdr:colOff>381000</xdr:colOff>
      <xdr:row>99</xdr:row>
      <xdr:rowOff>0</xdr:rowOff>
    </xdr:to>
    <xdr:sp macro="" textlink="">
      <xdr:nvSpPr>
        <xdr:cNvPr id="33667" name="Text Box 34">
          <a:extLst>
            <a:ext uri="{FF2B5EF4-FFF2-40B4-BE49-F238E27FC236}">
              <a16:creationId xmlns:a16="http://schemas.microsoft.com/office/drawing/2014/main" id="{BADBFF55-6B21-4339-BF15-BD9995FF9419}"/>
            </a:ext>
          </a:extLst>
        </xdr:cNvPr>
        <xdr:cNvSpPr txBox="1">
          <a:spLocks noChangeArrowheads="1"/>
        </xdr:cNvSpPr>
      </xdr:nvSpPr>
      <xdr:spPr bwMode="auto">
        <a:xfrm>
          <a:off x="3246120" y="16794480"/>
          <a:ext cx="53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98</xdr:row>
      <xdr:rowOff>0</xdr:rowOff>
    </xdr:from>
    <xdr:to>
      <xdr:col>4</xdr:col>
      <xdr:colOff>381000</xdr:colOff>
      <xdr:row>99</xdr:row>
      <xdr:rowOff>0</xdr:rowOff>
    </xdr:to>
    <xdr:sp macro="" textlink="">
      <xdr:nvSpPr>
        <xdr:cNvPr id="33668" name="Text Box 35">
          <a:extLst>
            <a:ext uri="{FF2B5EF4-FFF2-40B4-BE49-F238E27FC236}">
              <a16:creationId xmlns:a16="http://schemas.microsoft.com/office/drawing/2014/main" id="{D121077E-9775-4EBA-AF9F-4F1E8986C5AB}"/>
            </a:ext>
          </a:extLst>
        </xdr:cNvPr>
        <xdr:cNvSpPr txBox="1">
          <a:spLocks noChangeArrowheads="1"/>
        </xdr:cNvSpPr>
      </xdr:nvSpPr>
      <xdr:spPr bwMode="auto">
        <a:xfrm>
          <a:off x="3246120" y="16794480"/>
          <a:ext cx="53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0.92494</cdr:x>
      <cdr:y>0.4865</cdr:y>
    </cdr:from>
    <cdr:to>
      <cdr:x>0.97707</cdr:x>
      <cdr:y>0.65395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89969"/>
          <a:ext cx="263328" cy="497634"/>
        </a:xfrm>
        <a:prstGeom xmlns:a="http://schemas.openxmlformats.org/drawingml/2006/main" prst="upArrow">
          <a:avLst>
            <a:gd name="adj1" fmla="val 50000"/>
            <a:gd name="adj2" fmla="val 472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0.594</cdr:x>
      <cdr:y>0.279</cdr:y>
    </cdr:from>
    <cdr:to>
      <cdr:x>0.60378</cdr:x>
      <cdr:y>0.23676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56861"/>
          <a:ext cx="226335" cy="484289"/>
        </a:xfrm>
        <a:prstGeom xmlns:a="http://schemas.openxmlformats.org/drawingml/2006/main" prst="downArrow">
          <a:avLst>
            <a:gd name="adj1" fmla="val 50000"/>
            <a:gd name="adj2" fmla="val 534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0.595</cdr:x>
      <cdr:y>0.28525</cdr:y>
    </cdr:from>
    <cdr:to>
      <cdr:x>0.60747</cdr:x>
      <cdr:y>0.24344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01969"/>
          <a:ext cx="230172" cy="462608"/>
        </a:xfrm>
        <a:prstGeom xmlns:a="http://schemas.openxmlformats.org/drawingml/2006/main" prst="downArrow">
          <a:avLst>
            <a:gd name="adj1" fmla="val 50000"/>
            <a:gd name="adj2" fmla="val 5024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4"/>
  <sheetViews>
    <sheetView showGridLines="0" tabSelected="1" zoomScaleNormal="100" zoomScaleSheetLayoutView="100" workbookViewId="0">
      <selection activeCell="I24" sqref="I2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/>
  </cols>
  <sheetData>
    <row r="1" spans="1:43" ht="15" customHeight="1"/>
    <row r="2" spans="1:43" ht="22.8">
      <c r="A2" s="98" t="s">
        <v>29</v>
      </c>
      <c r="B2" s="98"/>
      <c r="C2" s="98"/>
      <c r="D2" s="98"/>
      <c r="E2" s="98"/>
      <c r="F2" s="98"/>
      <c r="G2" s="98"/>
      <c r="H2" s="99"/>
      <c r="I2" s="99"/>
      <c r="J2" s="5"/>
    </row>
    <row r="3" spans="1:43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5"/>
    </row>
    <row r="4" spans="1:43" ht="6.75" customHeight="1">
      <c r="F4" s="6"/>
    </row>
    <row r="5" spans="1:43" ht="13.8" thickBot="1">
      <c r="F5" s="6"/>
    </row>
    <row r="6" spans="1:43" s="1" customFormat="1" ht="14.4" thickBot="1">
      <c r="A6" s="7" t="s">
        <v>1</v>
      </c>
      <c r="B6" s="8">
        <v>2013</v>
      </c>
      <c r="C6" s="8" t="s">
        <v>39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3" s="1" customFormat="1" ht="13.8">
      <c r="A7" s="9" t="s">
        <v>2</v>
      </c>
      <c r="B7" s="10">
        <v>0.81100000000000005</v>
      </c>
      <c r="C7" s="10">
        <v>0.92700000000000005</v>
      </c>
      <c r="D7" s="10">
        <v>0.88</v>
      </c>
      <c r="E7" s="10">
        <v>0.99399999999999999</v>
      </c>
      <c r="F7" s="10">
        <v>0.99399999999999999</v>
      </c>
      <c r="G7" s="10">
        <v>0.93910000000000005</v>
      </c>
      <c r="H7" s="10">
        <v>0.88</v>
      </c>
      <c r="I7" s="10">
        <v>0.86</v>
      </c>
      <c r="J7" s="10">
        <v>0.86060000000000003</v>
      </c>
      <c r="K7" s="11">
        <v>0.74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3" ht="15" customHeight="1">
      <c r="D8" s="12" t="s">
        <v>38</v>
      </c>
    </row>
    <row r="9" spans="1:43" ht="15" customHeight="1">
      <c r="D9" s="12"/>
    </row>
    <row r="10" spans="1:43" ht="17.399999999999999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43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43" s="1" customFormat="1" ht="14.4" thickBot="1">
      <c r="B12" s="104" t="s">
        <v>4</v>
      </c>
      <c r="C12" s="105"/>
      <c r="D12" s="106"/>
      <c r="E12" s="104" t="s">
        <v>5</v>
      </c>
      <c r="F12" s="107"/>
      <c r="G12" s="108"/>
      <c r="H12" s="14" t="s">
        <v>6</v>
      </c>
      <c r="I12" s="111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3.8">
      <c r="A14" s="22">
        <v>2013</v>
      </c>
      <c r="B14" s="23">
        <v>0.6</v>
      </c>
      <c r="C14" s="24">
        <v>0.78800000000000003</v>
      </c>
      <c r="D14" s="25">
        <v>-3.3484606893168144E-2</v>
      </c>
      <c r="E14" s="26">
        <v>0.6</v>
      </c>
      <c r="F14" s="24">
        <v>0.76900000000000002</v>
      </c>
      <c r="G14" s="25">
        <v>-5.132000986923263E-2</v>
      </c>
      <c r="H14" s="27" t="s">
        <v>14</v>
      </c>
      <c r="I14" s="85">
        <v>0.70809999999999995</v>
      </c>
      <c r="J14" s="85">
        <v>0.67410000000000003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3.8">
      <c r="A15" s="22">
        <v>2015</v>
      </c>
      <c r="B15" s="23">
        <v>0.6</v>
      </c>
      <c r="C15" s="24">
        <v>0.8</v>
      </c>
      <c r="D15" s="25">
        <f t="shared" ref="D15:D19" si="0">(C15-C14)/C14</f>
        <v>1.5228426395939099E-2</v>
      </c>
      <c r="E15" s="26">
        <v>0.6</v>
      </c>
      <c r="F15" s="24">
        <v>0.78600000000000003</v>
      </c>
      <c r="G15" s="25">
        <f t="shared" ref="G15:G19" si="1">(F15-F14)/F14</f>
        <v>2.2106631989596899E-2</v>
      </c>
      <c r="H15" s="27" t="s">
        <v>14</v>
      </c>
      <c r="I15" s="85">
        <v>0.70830000000000004</v>
      </c>
      <c r="J15" s="85">
        <v>0.66800000000000004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36" customFormat="1" ht="13.8">
      <c r="A16" s="22">
        <v>2016</v>
      </c>
      <c r="B16" s="23">
        <v>0.6</v>
      </c>
      <c r="C16" s="24">
        <v>0.80930000000000002</v>
      </c>
      <c r="D16" s="25">
        <f t="shared" si="0"/>
        <v>1.1624999999999969E-2</v>
      </c>
      <c r="E16" s="26">
        <v>0.6</v>
      </c>
      <c r="F16" s="24">
        <v>0.79530000000000001</v>
      </c>
      <c r="G16" s="25">
        <f t="shared" si="1"/>
        <v>1.1832061068702257E-2</v>
      </c>
      <c r="H16" s="27" t="s">
        <v>14</v>
      </c>
      <c r="I16" s="85">
        <v>0.71579999999999999</v>
      </c>
      <c r="J16" s="85">
        <v>0.67889999999999995</v>
      </c>
      <c r="K16" s="21"/>
      <c r="L16" s="21"/>
      <c r="M16" s="21"/>
      <c r="N16" s="21"/>
      <c r="O16" s="21"/>
      <c r="P16" s="21"/>
      <c r="Q16" s="21"/>
      <c r="R16" s="21"/>
      <c r="S16" s="35"/>
      <c r="T16" s="21"/>
      <c r="U16" s="21"/>
      <c r="V16" s="21"/>
      <c r="W16" s="3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4" s="1" customFormat="1" ht="13.8">
      <c r="A17" s="37">
        <v>2017</v>
      </c>
      <c r="B17" s="23">
        <v>0.6</v>
      </c>
      <c r="C17" s="24">
        <v>0.88300000000000001</v>
      </c>
      <c r="D17" s="25">
        <f t="shared" si="0"/>
        <v>9.1066353638947217E-2</v>
      </c>
      <c r="E17" s="26">
        <v>0.6</v>
      </c>
      <c r="F17" s="24">
        <v>0.87</v>
      </c>
      <c r="G17" s="25">
        <f t="shared" si="1"/>
        <v>9.3926820067898889E-2</v>
      </c>
      <c r="H17" s="27" t="s">
        <v>14</v>
      </c>
      <c r="I17" s="85">
        <v>0.75170000000000003</v>
      </c>
      <c r="J17" s="85">
        <v>0.71889999999999998</v>
      </c>
      <c r="K17" s="2"/>
      <c r="L17" s="2"/>
      <c r="M17" s="2"/>
      <c r="N17" s="2"/>
      <c r="O17" s="2"/>
      <c r="P17" s="2"/>
      <c r="Q17" s="2"/>
      <c r="R17" s="2"/>
      <c r="S17" s="29"/>
      <c r="T17" s="21"/>
      <c r="U17" s="2"/>
      <c r="V17" s="2"/>
      <c r="W17" s="29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4" ht="14.4" thickBot="1">
      <c r="A18" s="37">
        <v>2018</v>
      </c>
      <c r="B18" s="23">
        <v>0.6</v>
      </c>
      <c r="C18" s="24">
        <v>0.85199999999999998</v>
      </c>
      <c r="D18" s="86">
        <f t="shared" si="0"/>
        <v>-3.5107587768969453E-2</v>
      </c>
      <c r="E18" s="26">
        <v>0.6</v>
      </c>
      <c r="F18" s="24">
        <v>0.83540000000000003</v>
      </c>
      <c r="G18" s="86">
        <f t="shared" si="1"/>
        <v>-3.9770114942528696E-2</v>
      </c>
      <c r="H18" s="27" t="s">
        <v>14</v>
      </c>
      <c r="I18" s="85">
        <v>0.75929999999999997</v>
      </c>
      <c r="J18" s="85">
        <v>0.71540000000000004</v>
      </c>
      <c r="T18" s="39"/>
      <c r="U18" s="40"/>
      <c r="X18" s="39"/>
      <c r="Y18" s="40"/>
    </row>
    <row r="19" spans="1:44" s="87" customFormat="1" ht="14.4" thickBot="1">
      <c r="A19" s="89">
        <v>2019</v>
      </c>
      <c r="B19" s="90">
        <v>0.6</v>
      </c>
      <c r="C19" s="91">
        <v>0.79820000000000002</v>
      </c>
      <c r="D19" s="92">
        <f t="shared" si="0"/>
        <v>-6.3145539906103235E-2</v>
      </c>
      <c r="E19" s="90">
        <v>0.6</v>
      </c>
      <c r="F19" s="91">
        <v>0.76300000000000001</v>
      </c>
      <c r="G19" s="92">
        <f t="shared" si="1"/>
        <v>-8.666507062485039E-2</v>
      </c>
      <c r="H19" s="93" t="s">
        <v>14</v>
      </c>
      <c r="I19" s="85">
        <v>0.73650000000000004</v>
      </c>
      <c r="J19" s="85">
        <v>0.69230000000000003</v>
      </c>
      <c r="K19" s="40"/>
      <c r="L19" s="40"/>
      <c r="M19" s="40"/>
      <c r="N19" s="40"/>
      <c r="O19" s="40"/>
      <c r="P19" s="40"/>
      <c r="Q19" s="40"/>
      <c r="R19" s="40"/>
      <c r="S19" s="40"/>
      <c r="T19" s="39"/>
      <c r="U19" s="40"/>
      <c r="V19" s="40"/>
      <c r="W19" s="40"/>
      <c r="X19" s="3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s="87" customFormat="1" ht="14.4" thickBot="1">
      <c r="A20" s="8">
        <v>2020</v>
      </c>
      <c r="B20" s="94">
        <v>0.6</v>
      </c>
      <c r="C20" s="94">
        <v>0.71640000000000004</v>
      </c>
      <c r="D20" s="94">
        <f>(C20-C19)/C19</f>
        <v>-0.10248058130794285</v>
      </c>
      <c r="E20" s="94">
        <v>0.6</v>
      </c>
      <c r="F20" s="94">
        <v>0.70720000000000005</v>
      </c>
      <c r="G20" s="94">
        <f>(F20-F19)/F19</f>
        <v>-7.3132372214940969E-2</v>
      </c>
      <c r="H20" s="8" t="s">
        <v>14</v>
      </c>
      <c r="I20" s="85">
        <v>0.73740000000000006</v>
      </c>
      <c r="J20" s="85">
        <v>0.70799999999999996</v>
      </c>
      <c r="K20" s="40"/>
      <c r="L20" s="40"/>
      <c r="M20" s="40"/>
      <c r="N20" s="40"/>
      <c r="O20" s="40"/>
      <c r="P20" s="40"/>
      <c r="Q20" s="40"/>
      <c r="R20" s="40"/>
      <c r="S20" s="40"/>
      <c r="T20" s="39"/>
      <c r="U20" s="40"/>
      <c r="V20" s="40"/>
      <c r="W20" s="40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s="87" customFormat="1" ht="14.4" thickBot="1">
      <c r="A21" s="8">
        <v>2021</v>
      </c>
      <c r="B21" s="94">
        <v>0.6</v>
      </c>
      <c r="C21" s="94">
        <v>0.1033</v>
      </c>
      <c r="D21" s="94">
        <f>(C21-C20)/C20</f>
        <v>-0.8558068118369625</v>
      </c>
      <c r="E21" s="94">
        <v>0.6</v>
      </c>
      <c r="F21" s="94">
        <v>9.5000000000000001E-2</v>
      </c>
      <c r="G21" s="94">
        <f>(F21-F20)/F20</f>
        <v>-0.86566742081447967</v>
      </c>
      <c r="H21" s="8" t="s">
        <v>40</v>
      </c>
      <c r="I21" s="85">
        <v>0.48699999999999999</v>
      </c>
      <c r="J21" s="85">
        <v>0.46700000000000003</v>
      </c>
      <c r="K21" s="40"/>
      <c r="L21" s="40"/>
      <c r="M21" s="40"/>
      <c r="N21" s="40"/>
      <c r="O21" s="40"/>
      <c r="P21" s="40"/>
      <c r="Q21" s="40"/>
      <c r="R21" s="40"/>
      <c r="S21" s="40"/>
      <c r="T21" s="39"/>
      <c r="U21" s="40"/>
      <c r="V21" s="40"/>
      <c r="W21" s="40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ht="14.4" thickBot="1">
      <c r="A22" s="8">
        <v>2022</v>
      </c>
      <c r="B22" s="94">
        <v>0.6</v>
      </c>
      <c r="C22" s="94">
        <v>0.33129999999999998</v>
      </c>
      <c r="D22" s="94">
        <f>(C22-C21)/C21</f>
        <v>2.2071636011616649</v>
      </c>
      <c r="E22" s="94">
        <v>0.6</v>
      </c>
      <c r="F22" s="94">
        <v>0.32140000000000002</v>
      </c>
      <c r="G22" s="94">
        <f>(F22-F21)/F21</f>
        <v>2.3831578947368421</v>
      </c>
      <c r="H22" s="8" t="s">
        <v>40</v>
      </c>
      <c r="I22" s="85">
        <v>0.50949999999999995</v>
      </c>
      <c r="J22" s="85">
        <v>0.51470000000000005</v>
      </c>
      <c r="T22" s="42"/>
      <c r="X22" s="42"/>
    </row>
    <row r="23" spans="1:44" ht="14.4" thickBot="1">
      <c r="A23" s="7">
        <v>2023</v>
      </c>
      <c r="B23" s="88">
        <v>0.6</v>
      </c>
      <c r="C23" s="88">
        <v>0.39850000000000002</v>
      </c>
      <c r="D23" s="88">
        <f>(C23-C22)/C22</f>
        <v>0.20283730757621504</v>
      </c>
      <c r="E23" s="88">
        <v>0.6</v>
      </c>
      <c r="F23" s="88">
        <v>0.37990000000000002</v>
      </c>
      <c r="G23" s="88">
        <f>(F23-F22)/F22</f>
        <v>0.18201617921593027</v>
      </c>
      <c r="H23" s="7" t="s">
        <v>40</v>
      </c>
      <c r="I23" s="95">
        <v>0.4698</v>
      </c>
      <c r="J23" s="95">
        <v>0.45379999999999998</v>
      </c>
      <c r="T23" s="39"/>
      <c r="U23" s="40"/>
      <c r="X23" s="39"/>
      <c r="Y23" s="40"/>
    </row>
    <row r="24" spans="1:44">
      <c r="T24" s="39"/>
      <c r="U24" s="40"/>
      <c r="X24" s="39"/>
      <c r="Y24" s="40"/>
    </row>
    <row r="25" spans="1:44">
      <c r="T25" s="39"/>
      <c r="U25" s="40"/>
      <c r="X25" s="39"/>
      <c r="Y25" s="40"/>
    </row>
    <row r="26" spans="1:44">
      <c r="T26" s="39"/>
      <c r="U26" s="40"/>
      <c r="X26" s="39"/>
      <c r="Y26" s="40"/>
    </row>
    <row r="27" spans="1:44">
      <c r="T27" s="39"/>
      <c r="U27" s="40"/>
      <c r="X27" s="39"/>
      <c r="Y27" s="40"/>
    </row>
    <row r="28" spans="1:44">
      <c r="T28" s="39"/>
      <c r="U28" s="40"/>
      <c r="X28" s="39"/>
      <c r="Y28" s="40"/>
    </row>
    <row r="29" spans="1:44">
      <c r="T29" s="39"/>
      <c r="U29" s="40"/>
      <c r="X29" s="39"/>
      <c r="Y29" s="40"/>
    </row>
    <row r="30" spans="1:44">
      <c r="L30" s="40"/>
      <c r="M30" s="40"/>
    </row>
    <row r="32" spans="1:44">
      <c r="W32" s="42"/>
    </row>
    <row r="33" spans="23:23">
      <c r="W33" s="42"/>
    </row>
    <row r="34" spans="23:23">
      <c r="W34" s="42"/>
    </row>
    <row r="35" spans="23:23">
      <c r="W35" s="42"/>
    </row>
    <row r="36" spans="23:23">
      <c r="W36" s="42"/>
    </row>
    <row r="37" spans="23:23">
      <c r="W37" s="42"/>
    </row>
    <row r="54" spans="1:34" ht="12" customHeight="1"/>
    <row r="55" spans="1:34" ht="19.05" customHeight="1">
      <c r="A55" s="103" t="s">
        <v>15</v>
      </c>
      <c r="B55" s="103"/>
      <c r="C55" s="103"/>
      <c r="D55" s="103"/>
      <c r="E55" s="103"/>
      <c r="F55" s="103"/>
      <c r="G55" s="103"/>
      <c r="H55" s="102"/>
      <c r="I55" s="102"/>
    </row>
    <row r="56" spans="1:34" ht="12.6" thickBot="1"/>
    <row r="57" spans="1:34" s="6" customFormat="1" ht="14.1" customHeight="1" thickBot="1">
      <c r="B57" s="112">
        <v>2019</v>
      </c>
      <c r="C57" s="113"/>
      <c r="D57" s="112">
        <v>2020</v>
      </c>
      <c r="E57" s="113"/>
      <c r="F57" s="112">
        <v>2021</v>
      </c>
      <c r="G57" s="113"/>
      <c r="H57" s="112">
        <v>2022</v>
      </c>
      <c r="I57" s="113"/>
      <c r="J57" s="112">
        <v>2023</v>
      </c>
      <c r="K57" s="11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:34" s="6" customFormat="1" ht="13.8" thickBot="1">
      <c r="A58" s="77" t="s">
        <v>16</v>
      </c>
      <c r="B58" s="44" t="s">
        <v>17</v>
      </c>
      <c r="C58" s="18" t="s">
        <v>18</v>
      </c>
      <c r="D58" s="44" t="s">
        <v>17</v>
      </c>
      <c r="E58" s="18" t="s">
        <v>18</v>
      </c>
      <c r="F58" s="44" t="s">
        <v>17</v>
      </c>
      <c r="G58" s="18" t="s">
        <v>18</v>
      </c>
      <c r="H58" s="44" t="s">
        <v>17</v>
      </c>
      <c r="I58" s="18" t="s">
        <v>18</v>
      </c>
      <c r="J58" s="44" t="s">
        <v>17</v>
      </c>
      <c r="K58" s="18" t="s">
        <v>18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6" customFormat="1" ht="13.2">
      <c r="A59" s="53" t="s">
        <v>19</v>
      </c>
      <c r="B59" s="47">
        <v>760.32</v>
      </c>
      <c r="C59" s="48">
        <v>0.79823622047244103</v>
      </c>
      <c r="D59" s="47">
        <v>629.34</v>
      </c>
      <c r="E59" s="48">
        <v>0.71638019351166771</v>
      </c>
      <c r="F59" s="47">
        <v>78</v>
      </c>
      <c r="G59" s="48">
        <v>0.10331125827814569</v>
      </c>
      <c r="H59" s="47">
        <v>205.87999999999997</v>
      </c>
      <c r="I59" s="48">
        <v>0.33126307320997583</v>
      </c>
      <c r="J59" s="47">
        <v>243.88</v>
      </c>
      <c r="K59" s="48">
        <v>0.39849673202614377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6" customFormat="1" ht="13.2">
      <c r="A60" s="53" t="s">
        <v>25</v>
      </c>
      <c r="B60" s="54">
        <v>26.68</v>
      </c>
      <c r="C60" s="55">
        <v>2.8010498687664042E-2</v>
      </c>
      <c r="D60" s="54">
        <v>24.66</v>
      </c>
      <c r="E60" s="55">
        <v>2.8070574843483211E-2</v>
      </c>
      <c r="F60" s="54">
        <v>0</v>
      </c>
      <c r="G60" s="55">
        <v>0</v>
      </c>
      <c r="H60" s="54">
        <v>9.1199999999999992</v>
      </c>
      <c r="I60" s="55">
        <v>1.4674175382139982E-2</v>
      </c>
      <c r="J60" s="54">
        <v>12.120000000000001</v>
      </c>
      <c r="K60" s="55">
        <v>1.9803921568627453E-2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s="6" customFormat="1" ht="13.2">
      <c r="A61" s="53" t="s">
        <v>22</v>
      </c>
      <c r="B61" s="54">
        <v>0</v>
      </c>
      <c r="C61" s="55">
        <v>0</v>
      </c>
      <c r="D61" s="54">
        <v>5</v>
      </c>
      <c r="E61" s="55">
        <v>5.6915196357427431E-3</v>
      </c>
      <c r="F61" s="54">
        <v>0</v>
      </c>
      <c r="G61" s="55">
        <v>0</v>
      </c>
      <c r="H61" s="54">
        <v>1</v>
      </c>
      <c r="I61" s="55">
        <v>1.6090104585679806E-3</v>
      </c>
      <c r="J61" s="54">
        <v>0</v>
      </c>
      <c r="K61" s="55"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6" customFormat="1" ht="13.2">
      <c r="A62" s="53" t="s">
        <v>20</v>
      </c>
      <c r="B62" s="54">
        <v>9</v>
      </c>
      <c r="C62" s="55">
        <v>9.4488188976377951E-3</v>
      </c>
      <c r="D62" s="54">
        <v>10</v>
      </c>
      <c r="E62" s="55">
        <v>1.1383039271485486E-2</v>
      </c>
      <c r="F62" s="54">
        <v>0</v>
      </c>
      <c r="G62" s="55">
        <v>0</v>
      </c>
      <c r="H62" s="54">
        <v>0</v>
      </c>
      <c r="I62" s="55">
        <v>0</v>
      </c>
      <c r="J62" s="54">
        <v>2</v>
      </c>
      <c r="K62" s="55">
        <v>3.2679738562091504E-3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s="6" customFormat="1" ht="13.2">
      <c r="A63" s="53" t="s">
        <v>21</v>
      </c>
      <c r="B63" s="54">
        <v>52</v>
      </c>
      <c r="C63" s="55">
        <v>5.4593175853018372E-2</v>
      </c>
      <c r="D63" s="54">
        <v>67</v>
      </c>
      <c r="E63" s="55">
        <v>7.6266363118952754E-2</v>
      </c>
      <c r="F63" s="54">
        <v>0</v>
      </c>
      <c r="G63" s="55">
        <v>0</v>
      </c>
      <c r="H63" s="54">
        <v>7</v>
      </c>
      <c r="I63" s="55">
        <v>1.1263073209975865E-2</v>
      </c>
      <c r="J63" s="54">
        <v>18</v>
      </c>
      <c r="K63" s="55">
        <v>2.9411764705882353E-2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6" customFormat="1" ht="12.75" customHeight="1">
      <c r="A64" s="59" t="s">
        <v>27</v>
      </c>
      <c r="B64" s="54">
        <v>53.5</v>
      </c>
      <c r="C64" s="55">
        <v>5.6167979002624671E-2</v>
      </c>
      <c r="D64" s="54">
        <v>53.5</v>
      </c>
      <c r="E64" s="55">
        <v>6.0899260102447353E-2</v>
      </c>
      <c r="F64" s="54">
        <v>35</v>
      </c>
      <c r="G64" s="55">
        <v>4.6357615894039736E-2</v>
      </c>
      <c r="H64" s="54">
        <v>35.5</v>
      </c>
      <c r="I64" s="55">
        <v>5.7119871279163313E-2</v>
      </c>
      <c r="J64" s="54">
        <v>32</v>
      </c>
      <c r="K64" s="55">
        <v>5.2287581699346407E-2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44" s="6" customFormat="1" ht="13.2">
      <c r="A65" s="53" t="s">
        <v>30</v>
      </c>
      <c r="B65" s="54">
        <v>1</v>
      </c>
      <c r="C65" s="55">
        <v>1.0498687664041995E-3</v>
      </c>
      <c r="D65" s="54">
        <v>5</v>
      </c>
      <c r="E65" s="55">
        <v>5.6915196357427431E-3</v>
      </c>
      <c r="F65" s="54">
        <v>0</v>
      </c>
      <c r="G65" s="55">
        <v>0</v>
      </c>
      <c r="H65" s="54">
        <v>0</v>
      </c>
      <c r="I65" s="55">
        <v>0</v>
      </c>
      <c r="J65" s="54">
        <v>2</v>
      </c>
      <c r="K65" s="55">
        <v>3.2679738562091504E-3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44" s="6" customFormat="1" ht="13.2">
      <c r="A66" s="53" t="s">
        <v>26</v>
      </c>
      <c r="B66" s="54">
        <v>49</v>
      </c>
      <c r="C66" s="55">
        <v>5.1443569553805774E-2</v>
      </c>
      <c r="D66" s="54">
        <v>74</v>
      </c>
      <c r="E66" s="55">
        <v>8.4234490608992602E-2</v>
      </c>
      <c r="F66" s="54">
        <v>642</v>
      </c>
      <c r="G66" s="55">
        <v>0.85033112582781456</v>
      </c>
      <c r="H66" s="54">
        <v>363</v>
      </c>
      <c r="I66" s="55">
        <v>0.58407079646017701</v>
      </c>
      <c r="J66" s="54">
        <v>300</v>
      </c>
      <c r="K66" s="55">
        <v>0.49019607843137253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44" s="6" customFormat="1" ht="13.2">
      <c r="A67" s="53" t="s">
        <v>24</v>
      </c>
      <c r="B67" s="54">
        <v>0</v>
      </c>
      <c r="C67" s="55">
        <v>0</v>
      </c>
      <c r="D67" s="54">
        <v>5</v>
      </c>
      <c r="E67" s="55">
        <v>5.6915196357427431E-3</v>
      </c>
      <c r="F67" s="54">
        <v>0</v>
      </c>
      <c r="G67" s="55">
        <v>0</v>
      </c>
      <c r="H67" s="54">
        <v>0</v>
      </c>
      <c r="I67" s="55">
        <v>0</v>
      </c>
      <c r="J67" s="54">
        <v>0</v>
      </c>
      <c r="K67" s="55">
        <v>0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44" s="6" customFormat="1" ht="13.2">
      <c r="A68" s="53" t="s">
        <v>23</v>
      </c>
      <c r="B68" s="54">
        <v>1</v>
      </c>
      <c r="C68" s="55">
        <v>1.0498687664041995E-3</v>
      </c>
      <c r="D68" s="54">
        <v>5</v>
      </c>
      <c r="E68" s="55">
        <v>5.6915196357427431E-3</v>
      </c>
      <c r="F68" s="54">
        <v>0</v>
      </c>
      <c r="G68" s="55">
        <v>0</v>
      </c>
      <c r="H68" s="54">
        <v>0</v>
      </c>
      <c r="I68" s="55">
        <v>0</v>
      </c>
      <c r="J68" s="54">
        <v>2</v>
      </c>
      <c r="K68" s="55">
        <v>3.2679738562091504E-3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44" s="6" customFormat="1" ht="13.8" thickBot="1">
      <c r="A69" s="53" t="s">
        <v>28</v>
      </c>
      <c r="B69" s="78">
        <v>952.5</v>
      </c>
      <c r="C69" s="79">
        <v>1.0000000000000002</v>
      </c>
      <c r="D69" s="78">
        <v>878.5</v>
      </c>
      <c r="E69" s="79">
        <v>1.0000000000000002</v>
      </c>
      <c r="F69" s="78">
        <v>755</v>
      </c>
      <c r="G69" s="79">
        <v>1</v>
      </c>
      <c r="H69" s="78">
        <v>621.5</v>
      </c>
      <c r="I69" s="79">
        <v>1</v>
      </c>
      <c r="J69" s="78">
        <v>612</v>
      </c>
      <c r="K69" s="79">
        <v>1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44" s="6" customFormat="1" ht="13.2">
      <c r="A70" s="60"/>
      <c r="B70" s="61"/>
      <c r="C70" s="62"/>
      <c r="D70" s="63"/>
      <c r="E70" s="52"/>
      <c r="F70" s="63"/>
      <c r="G70" s="52"/>
      <c r="H70" s="5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s="6" customFormat="1" ht="13.2">
      <c r="A71" s="60"/>
      <c r="B71" s="61"/>
      <c r="C71" s="62"/>
      <c r="D71" s="63"/>
      <c r="E71" s="52"/>
      <c r="F71" s="63"/>
      <c r="G71" s="52"/>
      <c r="H71" s="52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s="6" customFormat="1" ht="13.2">
      <c r="A72" s="60"/>
      <c r="B72" s="61"/>
      <c r="C72" s="62"/>
      <c r="D72" s="63"/>
      <c r="E72" s="52"/>
      <c r="F72" s="63"/>
      <c r="G72" s="52"/>
      <c r="H72" s="5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s="6" customFormat="1" ht="13.2">
      <c r="A73" s="60"/>
      <c r="B73" s="61"/>
      <c r="C73" s="62"/>
      <c r="D73" s="63"/>
      <c r="E73" s="52"/>
      <c r="F73" s="63"/>
      <c r="G73" s="52"/>
      <c r="H73" s="5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s="6" customFormat="1" ht="13.2">
      <c r="A74" s="60"/>
      <c r="B74" s="61"/>
      <c r="C74" s="62"/>
      <c r="D74" s="63"/>
      <c r="E74" s="52"/>
      <c r="F74" s="63"/>
      <c r="G74" s="52"/>
      <c r="H74" s="5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s="6" customFormat="1" ht="13.2">
      <c r="A75" s="60"/>
      <c r="B75" s="61"/>
      <c r="C75" s="62"/>
      <c r="D75" s="63"/>
      <c r="E75" s="52"/>
      <c r="F75" s="63"/>
      <c r="G75" s="52"/>
      <c r="H75" s="5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87" spans="1:37" ht="18.75" customHeight="1"/>
    <row r="88" spans="1:37" ht="41.1" customHeight="1">
      <c r="A88" s="64"/>
      <c r="B88" s="110" t="s">
        <v>32</v>
      </c>
      <c r="C88" s="110"/>
      <c r="D88" s="110"/>
      <c r="E88" s="110"/>
      <c r="F88" s="110"/>
      <c r="G88" s="64"/>
      <c r="H88" s="65"/>
      <c r="I88" s="65"/>
    </row>
    <row r="89" spans="1:37" ht="12.6" thickBot="1"/>
    <row r="90" spans="1:37" s="6" customFormat="1" ht="13.8" thickBot="1">
      <c r="D90" s="66">
        <v>2019</v>
      </c>
      <c r="E90" s="66">
        <v>2020</v>
      </c>
      <c r="F90" s="66">
        <v>2021</v>
      </c>
      <c r="G90" s="66">
        <v>2022</v>
      </c>
      <c r="H90" s="66">
        <v>2023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s="6" customFormat="1" ht="13.2">
      <c r="B91" s="53" t="s">
        <v>25</v>
      </c>
      <c r="C91" s="67"/>
      <c r="D91" s="68">
        <v>36</v>
      </c>
      <c r="E91" s="68">
        <v>27</v>
      </c>
      <c r="F91" s="68">
        <v>16</v>
      </c>
      <c r="G91" s="68">
        <v>23</v>
      </c>
      <c r="H91" s="68">
        <v>21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s="6" customFormat="1" ht="13.2">
      <c r="B92" s="53" t="s">
        <v>22</v>
      </c>
      <c r="C92" s="70"/>
      <c r="D92" s="71">
        <v>11</v>
      </c>
      <c r="E92" s="71">
        <v>13</v>
      </c>
      <c r="F92" s="71">
        <v>4</v>
      </c>
      <c r="G92" s="71">
        <v>6</v>
      </c>
      <c r="H92" s="71">
        <v>8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s="6" customFormat="1" ht="13.2">
      <c r="B93" s="53" t="s">
        <v>41</v>
      </c>
      <c r="C93" s="70"/>
      <c r="D93" s="71">
        <v>30</v>
      </c>
      <c r="E93" s="71">
        <v>25</v>
      </c>
      <c r="F93" s="71">
        <v>20</v>
      </c>
      <c r="G93" s="71">
        <v>19</v>
      </c>
      <c r="H93" s="71">
        <v>10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s="6" customFormat="1" ht="13.2">
      <c r="B94" s="53" t="s">
        <v>21</v>
      </c>
      <c r="C94" s="70"/>
      <c r="D94" s="71">
        <v>20</v>
      </c>
      <c r="E94" s="71">
        <v>22</v>
      </c>
      <c r="F94" s="71">
        <v>15</v>
      </c>
      <c r="G94" s="71">
        <v>15</v>
      </c>
      <c r="H94" s="71">
        <v>18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s="6" customFormat="1" ht="12.75" customHeight="1">
      <c r="B95" s="59" t="s">
        <v>27</v>
      </c>
      <c r="C95" s="70"/>
      <c r="D95" s="71">
        <v>78</v>
      </c>
      <c r="E95" s="71">
        <v>66</v>
      </c>
      <c r="F95" s="71">
        <v>62</v>
      </c>
      <c r="G95" s="71">
        <v>48</v>
      </c>
      <c r="H95" s="71">
        <v>36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s="6" customFormat="1" ht="15" customHeight="1">
      <c r="B96" s="53" t="s">
        <v>31</v>
      </c>
      <c r="C96" s="70"/>
      <c r="D96" s="71">
        <v>140</v>
      </c>
      <c r="E96" s="71">
        <v>138</v>
      </c>
      <c r="F96" s="71">
        <v>131</v>
      </c>
      <c r="G96" s="71">
        <v>101</v>
      </c>
      <c r="H96" s="71">
        <v>85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2:63" s="6" customFormat="1" ht="15" customHeight="1">
      <c r="B97" s="53" t="s">
        <v>24</v>
      </c>
      <c r="C97" s="70"/>
      <c r="D97" s="71">
        <v>6</v>
      </c>
      <c r="E97" s="71">
        <v>8</v>
      </c>
      <c r="F97" s="71">
        <v>2</v>
      </c>
      <c r="G97" s="71">
        <v>4</v>
      </c>
      <c r="H97" s="71">
        <v>2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2:63" s="6" customFormat="1" ht="13.8" thickBot="1">
      <c r="B98" s="53" t="s">
        <v>23</v>
      </c>
      <c r="C98" s="67"/>
      <c r="D98" s="73">
        <v>7</v>
      </c>
      <c r="E98" s="73">
        <v>6</v>
      </c>
      <c r="F98" s="73">
        <v>6</v>
      </c>
      <c r="G98" s="73">
        <v>3</v>
      </c>
      <c r="H98" s="73">
        <v>4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101" spans="2:63" ht="18.75" customHeight="1">
      <c r="B101" s="110" t="s">
        <v>33</v>
      </c>
      <c r="C101" s="110"/>
      <c r="D101" s="110"/>
      <c r="E101" s="110"/>
      <c r="F101" s="110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2:63"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2:63" ht="13.2">
      <c r="C103" s="96">
        <v>20.23</v>
      </c>
      <c r="D103" s="60" t="s">
        <v>34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 ht="13.2">
      <c r="C104" s="97">
        <v>36.590000000000003</v>
      </c>
      <c r="D104" s="60" t="s">
        <v>35</v>
      </c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</sheetData>
  <mergeCells count="15">
    <mergeCell ref="B88:F88"/>
    <mergeCell ref="I12:J12"/>
    <mergeCell ref="B101:F101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102"/>
  <sheetViews>
    <sheetView workbookViewId="0">
      <selection activeCell="A19" sqref="A19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/>
  </cols>
  <sheetData>
    <row r="1" spans="1:44" ht="15" customHeight="1"/>
    <row r="2" spans="1:44" ht="22.8">
      <c r="A2" s="98" t="s">
        <v>36</v>
      </c>
      <c r="B2" s="98"/>
      <c r="C2" s="98"/>
      <c r="D2" s="98"/>
      <c r="E2" s="98"/>
      <c r="F2" s="98"/>
      <c r="G2" s="98"/>
      <c r="H2" s="99"/>
      <c r="I2" s="99"/>
      <c r="J2" s="5"/>
    </row>
    <row r="3" spans="1:44" ht="15.75" customHeight="1">
      <c r="A3" s="100" t="s">
        <v>0</v>
      </c>
      <c r="B3" s="100"/>
      <c r="C3" s="100"/>
      <c r="D3" s="100"/>
      <c r="E3" s="100"/>
      <c r="F3" s="100"/>
      <c r="G3" s="100"/>
      <c r="H3" s="99"/>
      <c r="I3" s="99"/>
      <c r="J3" s="5"/>
    </row>
    <row r="4" spans="1:44" ht="6.75" customHeight="1">
      <c r="F4" s="6"/>
    </row>
    <row r="5" spans="1:44" ht="13.8" thickBot="1">
      <c r="F5" s="6"/>
    </row>
    <row r="6" spans="1:44" s="1" customFormat="1" ht="14.4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3.8">
      <c r="A7" s="9" t="s">
        <v>2</v>
      </c>
      <c r="B7" s="10">
        <v>1</v>
      </c>
      <c r="C7" s="10">
        <v>0.83299999999999996</v>
      </c>
      <c r="D7" s="10">
        <v>0.83299999999999996</v>
      </c>
      <c r="E7" s="10">
        <v>0.66700000000000004</v>
      </c>
      <c r="F7" s="11">
        <v>0.81799999999999995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customHeight="1">
      <c r="B8" s="12" t="s">
        <v>38</v>
      </c>
      <c r="D8" s="12"/>
    </row>
    <row r="9" spans="1:44" ht="15" customHeight="1">
      <c r="D9" s="12"/>
    </row>
    <row r="10" spans="1:44" ht="17.399999999999999">
      <c r="A10" s="101" t="s">
        <v>3</v>
      </c>
      <c r="B10" s="101"/>
      <c r="C10" s="101"/>
      <c r="D10" s="101"/>
      <c r="E10" s="101"/>
      <c r="F10" s="101"/>
      <c r="G10" s="101"/>
      <c r="H10" s="102"/>
      <c r="I10" s="102"/>
    </row>
    <row r="11" spans="1:44" ht="12" customHeight="1" thickBot="1">
      <c r="A11" s="109"/>
      <c r="B11" s="109"/>
      <c r="C11" s="109"/>
      <c r="D11" s="109"/>
      <c r="E11" s="109"/>
      <c r="F11" s="109"/>
      <c r="G11" s="109"/>
      <c r="H11" s="13"/>
    </row>
    <row r="12" spans="1:44" s="1" customFormat="1" ht="14.4" thickBot="1">
      <c r="B12" s="104" t="s">
        <v>4</v>
      </c>
      <c r="C12" s="105"/>
      <c r="D12" s="106"/>
      <c r="E12" s="104" t="s">
        <v>5</v>
      </c>
      <c r="F12" s="107"/>
      <c r="G12" s="108"/>
      <c r="H12" s="14" t="s">
        <v>6</v>
      </c>
      <c r="I12" s="114" t="s">
        <v>7</v>
      </c>
      <c r="J12" s="1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4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4" s="1" customFormat="1" ht="13.8">
      <c r="A14" s="22">
        <v>2012</v>
      </c>
      <c r="B14" s="23">
        <v>0.6</v>
      </c>
      <c r="C14" s="24">
        <v>0.77900000000000003</v>
      </c>
      <c r="D14" s="25" t="s">
        <v>37</v>
      </c>
      <c r="E14" s="26">
        <v>0.6</v>
      </c>
      <c r="F14" s="24">
        <v>0.71899999999999997</v>
      </c>
      <c r="G14" s="25" t="s">
        <v>37</v>
      </c>
      <c r="H14" s="27" t="s">
        <v>37</v>
      </c>
      <c r="I14" s="28">
        <v>0.69389999999999996</v>
      </c>
      <c r="J14" s="28">
        <v>0.66639999999999999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4" s="1" customFormat="1" ht="13.8">
      <c r="A15" s="22">
        <v>2013</v>
      </c>
      <c r="B15" s="23">
        <v>0.6</v>
      </c>
      <c r="C15" s="24">
        <v>0.94</v>
      </c>
      <c r="D15" s="25">
        <f>(C15-C14)/C14</f>
        <v>0.20667522464698321</v>
      </c>
      <c r="E15" s="26">
        <v>0.6</v>
      </c>
      <c r="F15" s="24">
        <v>0.93200000000000005</v>
      </c>
      <c r="G15" s="25">
        <f>(F15-F14)/F14</f>
        <v>0.2962447844228096</v>
      </c>
      <c r="H15" s="27" t="s">
        <v>14</v>
      </c>
      <c r="I15" s="28">
        <v>0.70809999999999995</v>
      </c>
      <c r="J15" s="28">
        <v>0.67410000000000003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4" s="1" customFormat="1" ht="13.8">
      <c r="A16" s="22">
        <v>2015</v>
      </c>
      <c r="B16" s="23">
        <v>0.6</v>
      </c>
      <c r="C16" s="24">
        <v>0.89</v>
      </c>
      <c r="D16" s="25">
        <f>(C16-C15)/C15</f>
        <v>-5.3191489361702059E-2</v>
      </c>
      <c r="E16" s="26">
        <v>0.6</v>
      </c>
      <c r="F16" s="24">
        <v>0.86799999999999999</v>
      </c>
      <c r="G16" s="25">
        <f>(F16-F15)/F15</f>
        <v>-6.8669527896995763E-2</v>
      </c>
      <c r="H16" s="27" t="s">
        <v>14</v>
      </c>
      <c r="I16" s="28">
        <v>0.70830000000000004</v>
      </c>
      <c r="J16" s="28">
        <v>0.66800000000000004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3.8">
      <c r="A17" s="22">
        <v>2016</v>
      </c>
      <c r="B17" s="23">
        <v>0.6</v>
      </c>
      <c r="C17" s="24">
        <v>0.86099999999999999</v>
      </c>
      <c r="D17" s="25">
        <f>(C17-C16)/C16</f>
        <v>-3.2584269662921377E-2</v>
      </c>
      <c r="E17" s="26">
        <v>0.6</v>
      </c>
      <c r="F17" s="24">
        <v>0.88300000000000001</v>
      </c>
      <c r="G17" s="25">
        <f>(F17-F16)/F16</f>
        <v>1.7281105990783426E-2</v>
      </c>
      <c r="H17" s="27" t="s">
        <v>14</v>
      </c>
      <c r="I17" s="34">
        <v>0.71579999999999999</v>
      </c>
      <c r="J17" s="34">
        <v>0.67889999999999995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4.4" thickBot="1">
      <c r="A18" s="83">
        <v>2017</v>
      </c>
      <c r="B18" s="30">
        <v>0.6</v>
      </c>
      <c r="C18" s="84">
        <v>0.65900000000000003</v>
      </c>
      <c r="D18" s="31">
        <f>(C18-C17)/C17</f>
        <v>-0.23461091753774677</v>
      </c>
      <c r="E18" s="32">
        <v>0.6</v>
      </c>
      <c r="F18" s="84">
        <v>0.61199999999999999</v>
      </c>
      <c r="G18" s="31">
        <f>(F18-F17)/F17</f>
        <v>-0.30690826727066822</v>
      </c>
      <c r="H18" s="33" t="s">
        <v>14</v>
      </c>
      <c r="I18" s="82">
        <v>0.75170000000000003</v>
      </c>
      <c r="J18" s="82">
        <v>0.71889999999999998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7.399999999999999">
      <c r="A19" s="41"/>
      <c r="I19" s="38"/>
      <c r="T19" s="39"/>
      <c r="U19" s="40"/>
      <c r="X19" s="39"/>
      <c r="Y19" s="40"/>
    </row>
    <row r="20" spans="1:43">
      <c r="T20" s="39"/>
      <c r="U20" s="40"/>
      <c r="X20" s="39"/>
      <c r="Y20" s="40"/>
    </row>
    <row r="21" spans="1:43">
      <c r="T21" s="39"/>
      <c r="U21" s="40"/>
      <c r="X21" s="39"/>
      <c r="Y21" s="40"/>
    </row>
    <row r="22" spans="1:43">
      <c r="T22" s="39"/>
      <c r="U22" s="40"/>
      <c r="X22" s="39"/>
      <c r="Y22" s="40"/>
    </row>
    <row r="23" spans="1:43">
      <c r="T23" s="39"/>
      <c r="U23" s="40"/>
      <c r="X23" s="39"/>
      <c r="Y23" s="40"/>
    </row>
    <row r="24" spans="1:43">
      <c r="T24" s="39"/>
      <c r="U24" s="40"/>
      <c r="X24" s="39"/>
      <c r="Y24" s="40"/>
    </row>
    <row r="25" spans="1:43">
      <c r="T25" s="39"/>
      <c r="U25" s="40"/>
      <c r="X25" s="39"/>
      <c r="Y25" s="40"/>
    </row>
    <row r="26" spans="1:43">
      <c r="T26" s="39"/>
      <c r="U26" s="40"/>
      <c r="X26" s="39"/>
      <c r="Y26" s="40"/>
    </row>
    <row r="27" spans="1:43">
      <c r="L27" s="40"/>
      <c r="M27" s="40"/>
    </row>
    <row r="29" spans="1:43">
      <c r="W29" s="42"/>
    </row>
    <row r="30" spans="1:43">
      <c r="W30" s="42"/>
    </row>
    <row r="31" spans="1:43">
      <c r="W31" s="42"/>
    </row>
    <row r="32" spans="1:43">
      <c r="W32" s="42"/>
    </row>
    <row r="33" spans="23:23">
      <c r="W33" s="42"/>
    </row>
    <row r="34" spans="23:23">
      <c r="W34" s="42"/>
    </row>
    <row r="51" spans="1:44" ht="12" customHeight="1"/>
    <row r="52" spans="1:44" ht="19.05" customHeight="1">
      <c r="A52" s="103" t="s">
        <v>15</v>
      </c>
      <c r="B52" s="103"/>
      <c r="C52" s="103"/>
      <c r="D52" s="103"/>
      <c r="E52" s="103"/>
      <c r="F52" s="103"/>
      <c r="G52" s="103"/>
      <c r="H52" s="102"/>
      <c r="I52" s="102"/>
    </row>
    <row r="53" spans="1:44" ht="12.6" thickBot="1"/>
    <row r="54" spans="1:44" s="6" customFormat="1" ht="14.1" customHeight="1" thickBot="1">
      <c r="B54" s="112">
        <v>2013</v>
      </c>
      <c r="C54" s="113"/>
      <c r="D54" s="112">
        <v>2015</v>
      </c>
      <c r="E54" s="113"/>
      <c r="F54" s="116">
        <v>2016</v>
      </c>
      <c r="G54" s="117"/>
      <c r="H54" s="116">
        <v>2017</v>
      </c>
      <c r="I54" s="117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s="6" customFormat="1" ht="13.8" thickBot="1">
      <c r="A55" s="77" t="s">
        <v>16</v>
      </c>
      <c r="B55" s="44" t="s">
        <v>17</v>
      </c>
      <c r="C55" s="18" t="s">
        <v>18</v>
      </c>
      <c r="D55" s="44" t="s">
        <v>17</v>
      </c>
      <c r="E55" s="18" t="s">
        <v>18</v>
      </c>
      <c r="F55" s="45" t="s">
        <v>17</v>
      </c>
      <c r="G55" s="46" t="s">
        <v>18</v>
      </c>
      <c r="H55" s="45" t="s">
        <v>17</v>
      </c>
      <c r="I55" s="46" t="s">
        <v>18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s="6" customFormat="1" ht="13.2">
      <c r="A56" s="53" t="s">
        <v>19</v>
      </c>
      <c r="B56" s="49">
        <v>47</v>
      </c>
      <c r="C56" s="48">
        <f>B56/B66</f>
        <v>0.94</v>
      </c>
      <c r="D56" s="50">
        <v>42.7</v>
      </c>
      <c r="E56" s="48">
        <f>D56/D66</f>
        <v>0.89032527105921611</v>
      </c>
      <c r="F56" s="50">
        <v>34</v>
      </c>
      <c r="G56" s="51">
        <f>F56/F66</f>
        <v>0.86075949367088611</v>
      </c>
      <c r="H56" s="50">
        <v>28</v>
      </c>
      <c r="I56" s="51">
        <f>H56/H66</f>
        <v>0.6588235294117647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s="6" customFormat="1" ht="13.2">
      <c r="A57" s="53" t="s">
        <v>25</v>
      </c>
      <c r="B57" s="56">
        <v>0</v>
      </c>
      <c r="C57" s="55">
        <f>B57/B66</f>
        <v>0</v>
      </c>
      <c r="D57" s="57">
        <v>1.26</v>
      </c>
      <c r="E57" s="55">
        <f>D57/D66</f>
        <v>2.627189324437031E-2</v>
      </c>
      <c r="F57" s="57">
        <v>0</v>
      </c>
      <c r="G57" s="58">
        <f>F57/F66</f>
        <v>0</v>
      </c>
      <c r="H57" s="57">
        <v>0</v>
      </c>
      <c r="I57" s="58">
        <f>H57/H66</f>
        <v>0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s="6" customFormat="1" ht="13.2">
      <c r="A58" s="53" t="s">
        <v>22</v>
      </c>
      <c r="B58" s="56">
        <v>0</v>
      </c>
      <c r="C58" s="55">
        <f>B58/B66</f>
        <v>0</v>
      </c>
      <c r="D58" s="57">
        <v>0</v>
      </c>
      <c r="E58" s="55">
        <f>D58/D66</f>
        <v>0</v>
      </c>
      <c r="F58" s="57">
        <v>0</v>
      </c>
      <c r="G58" s="58">
        <f>F58/F66</f>
        <v>0</v>
      </c>
      <c r="H58" s="57">
        <v>0</v>
      </c>
      <c r="I58" s="58">
        <f>H58/H66</f>
        <v>0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s="6" customFormat="1" ht="13.2">
      <c r="A59" s="53" t="s">
        <v>20</v>
      </c>
      <c r="B59" s="56">
        <v>0</v>
      </c>
      <c r="C59" s="55">
        <f>B59/B66</f>
        <v>0</v>
      </c>
      <c r="D59" s="57">
        <v>2</v>
      </c>
      <c r="E59" s="55">
        <f>D59/D66</f>
        <v>4.1701417848206836E-2</v>
      </c>
      <c r="F59" s="57">
        <v>0</v>
      </c>
      <c r="G59" s="58">
        <f>F59/F66</f>
        <v>0</v>
      </c>
      <c r="H59" s="57">
        <v>10</v>
      </c>
      <c r="I59" s="58">
        <f>H59/H66</f>
        <v>0.23529411764705882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s="6" customFormat="1" ht="13.2">
      <c r="A60" s="53" t="s">
        <v>21</v>
      </c>
      <c r="B60" s="56">
        <v>0</v>
      </c>
      <c r="C60" s="55">
        <f>B60/B66</f>
        <v>0</v>
      </c>
      <c r="D60" s="57">
        <v>0</v>
      </c>
      <c r="E60" s="55">
        <f>D60/D66</f>
        <v>0</v>
      </c>
      <c r="F60" s="57">
        <v>0</v>
      </c>
      <c r="G60" s="58">
        <f>F60/F66</f>
        <v>0</v>
      </c>
      <c r="H60" s="57">
        <v>0</v>
      </c>
      <c r="I60" s="58">
        <f>H60/H66</f>
        <v>0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s="6" customFormat="1" ht="12.75" customHeight="1">
      <c r="A61" s="59" t="s">
        <v>27</v>
      </c>
      <c r="B61" s="56">
        <v>1</v>
      </c>
      <c r="C61" s="55">
        <f>B61/B66</f>
        <v>0.02</v>
      </c>
      <c r="D61" s="57">
        <v>0</v>
      </c>
      <c r="E61" s="55">
        <f>D61/D66</f>
        <v>0</v>
      </c>
      <c r="F61" s="57">
        <v>3.5</v>
      </c>
      <c r="G61" s="58">
        <f>F61/F66</f>
        <v>8.8607594936708861E-2</v>
      </c>
      <c r="H61" s="57">
        <v>3.5</v>
      </c>
      <c r="I61" s="58">
        <f>H61/H66</f>
        <v>8.2352941176470587E-2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s="6" customFormat="1" ht="13.2">
      <c r="A62" s="53" t="s">
        <v>30</v>
      </c>
      <c r="B62" s="56">
        <v>0</v>
      </c>
      <c r="C62" s="55">
        <f>B62/B66</f>
        <v>0</v>
      </c>
      <c r="D62" s="57">
        <v>0</v>
      </c>
      <c r="E62" s="55">
        <f>D62/D66</f>
        <v>0</v>
      </c>
      <c r="F62" s="57">
        <v>0</v>
      </c>
      <c r="G62" s="58">
        <f>F62/F66</f>
        <v>0</v>
      </c>
      <c r="H62" s="57">
        <v>0</v>
      </c>
      <c r="I62" s="58">
        <f>H62/H66</f>
        <v>0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s="6" customFormat="1" ht="13.2">
      <c r="A63" s="53" t="s">
        <v>26</v>
      </c>
      <c r="B63" s="56">
        <v>2</v>
      </c>
      <c r="C63" s="55">
        <f>B63/B66</f>
        <v>0.04</v>
      </c>
      <c r="D63" s="57">
        <v>2</v>
      </c>
      <c r="E63" s="55">
        <f>D63/D66</f>
        <v>4.1701417848206836E-2</v>
      </c>
      <c r="F63" s="57">
        <v>2</v>
      </c>
      <c r="G63" s="58">
        <f>F63/F66</f>
        <v>5.0632911392405063E-2</v>
      </c>
      <c r="H63" s="57">
        <v>1</v>
      </c>
      <c r="I63" s="58">
        <f>H63/H66</f>
        <v>2.3529411764705882E-2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s="6" customFormat="1" ht="13.2">
      <c r="A64" s="53" t="s">
        <v>24</v>
      </c>
      <c r="B64" s="56">
        <v>0</v>
      </c>
      <c r="C64" s="55">
        <f>B64/B66</f>
        <v>0</v>
      </c>
      <c r="D64" s="57">
        <v>0</v>
      </c>
      <c r="E64" s="55">
        <f>D64/D66</f>
        <v>0</v>
      </c>
      <c r="F64" s="57">
        <v>0</v>
      </c>
      <c r="G64" s="58">
        <f>F64/F66</f>
        <v>0</v>
      </c>
      <c r="H64" s="57">
        <v>0</v>
      </c>
      <c r="I64" s="58">
        <f>H64/H66</f>
        <v>0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s="6" customFormat="1" ht="13.2">
      <c r="A65" s="53" t="s">
        <v>23</v>
      </c>
      <c r="B65" s="56">
        <v>0</v>
      </c>
      <c r="C65" s="55">
        <f>B65/B66</f>
        <v>0</v>
      </c>
      <c r="D65" s="57">
        <v>0</v>
      </c>
      <c r="E65" s="55">
        <f>D65/D66</f>
        <v>0</v>
      </c>
      <c r="F65" s="57">
        <v>0</v>
      </c>
      <c r="G65" s="58">
        <f>F65/F66</f>
        <v>0</v>
      </c>
      <c r="H65" s="57">
        <v>0</v>
      </c>
      <c r="I65" s="58">
        <f>H65/H66</f>
        <v>0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s="6" customFormat="1" ht="13.8" thickBot="1">
      <c r="A66" s="53" t="s">
        <v>28</v>
      </c>
      <c r="B66" s="78">
        <f t="shared" ref="B66:G66" si="0">SUM(B56:B65)</f>
        <v>50</v>
      </c>
      <c r="C66" s="79">
        <f t="shared" si="0"/>
        <v>1</v>
      </c>
      <c r="D66" s="78">
        <f t="shared" si="0"/>
        <v>47.96</v>
      </c>
      <c r="E66" s="79">
        <f t="shared" si="0"/>
        <v>1</v>
      </c>
      <c r="F66" s="80">
        <f t="shared" si="0"/>
        <v>39.5</v>
      </c>
      <c r="G66" s="81">
        <f t="shared" si="0"/>
        <v>1</v>
      </c>
      <c r="H66" s="80">
        <f>SUM(H56:H65)</f>
        <v>42.5</v>
      </c>
      <c r="I66" s="81">
        <f>SUM(I56:I65)</f>
        <v>1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s="6" customFormat="1" ht="13.2">
      <c r="A67" s="60"/>
      <c r="B67" s="61"/>
      <c r="C67" s="62"/>
      <c r="D67" s="63"/>
      <c r="E67" s="52"/>
      <c r="F67" s="63"/>
      <c r="G67" s="52"/>
      <c r="H67" s="52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s="6" customFormat="1" ht="13.2">
      <c r="A68" s="60"/>
      <c r="B68" s="61"/>
      <c r="C68" s="62"/>
      <c r="D68" s="63"/>
      <c r="E68" s="52"/>
      <c r="F68" s="63"/>
      <c r="G68" s="52"/>
      <c r="H68" s="52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s="6" customFormat="1" ht="13.2">
      <c r="A69" s="60"/>
      <c r="B69" s="61"/>
      <c r="C69" s="62"/>
      <c r="D69" s="63"/>
      <c r="E69" s="52"/>
      <c r="F69" s="63"/>
      <c r="G69" s="52"/>
      <c r="H69" s="52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s="6" customFormat="1" ht="13.2">
      <c r="A70" s="60"/>
      <c r="B70" s="61"/>
      <c r="C70" s="62"/>
      <c r="D70" s="63"/>
      <c r="E70" s="52"/>
      <c r="F70" s="63"/>
      <c r="G70" s="52"/>
      <c r="H70" s="5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s="6" customFormat="1" ht="13.2">
      <c r="A71" s="60"/>
      <c r="B71" s="61"/>
      <c r="C71" s="62"/>
      <c r="D71" s="63"/>
      <c r="E71" s="52"/>
      <c r="F71" s="63"/>
      <c r="G71" s="52"/>
      <c r="H71" s="52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s="6" customFormat="1" ht="13.2">
      <c r="A72" s="60"/>
      <c r="B72" s="61"/>
      <c r="C72" s="62"/>
      <c r="D72" s="63"/>
      <c r="E72" s="52"/>
      <c r="F72" s="63"/>
      <c r="G72" s="52"/>
      <c r="H72" s="5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84" spans="1:42" ht="18.75" customHeight="1"/>
    <row r="85" spans="1:42" ht="41.1" customHeight="1">
      <c r="A85" s="64"/>
      <c r="B85" s="110" t="s">
        <v>32</v>
      </c>
      <c r="C85" s="110"/>
      <c r="D85" s="110"/>
      <c r="E85" s="110"/>
      <c r="F85" s="110"/>
      <c r="G85" s="64"/>
      <c r="H85" s="65"/>
      <c r="I85" s="65"/>
    </row>
    <row r="86" spans="1:42" ht="12.6" thickBot="1"/>
    <row r="87" spans="1:42" s="6" customFormat="1" ht="13.8" thickBot="1">
      <c r="D87" s="66">
        <v>2013</v>
      </c>
      <c r="E87" s="66">
        <v>2015</v>
      </c>
      <c r="F87" s="66">
        <v>2016</v>
      </c>
      <c r="G87" s="66">
        <v>2017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1:42" s="6" customFormat="1" ht="13.2">
      <c r="B88" s="53" t="s">
        <v>25</v>
      </c>
      <c r="C88" s="67"/>
      <c r="D88" s="68">
        <v>3</v>
      </c>
      <c r="E88" s="69">
        <v>4</v>
      </c>
      <c r="F88" s="68">
        <v>2</v>
      </c>
      <c r="G88" s="68">
        <v>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s="6" customFormat="1" ht="13.2">
      <c r="B89" s="53" t="s">
        <v>22</v>
      </c>
      <c r="C89" s="70"/>
      <c r="D89" s="71">
        <v>0</v>
      </c>
      <c r="E89" s="72">
        <v>1</v>
      </c>
      <c r="F89" s="71">
        <v>0</v>
      </c>
      <c r="G89" s="71">
        <v>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1:42" s="6" customFormat="1" ht="13.2">
      <c r="B90" s="53" t="s">
        <v>20</v>
      </c>
      <c r="C90" s="70"/>
      <c r="D90" s="71">
        <v>3</v>
      </c>
      <c r="E90" s="72">
        <v>5</v>
      </c>
      <c r="F90" s="71">
        <v>1</v>
      </c>
      <c r="G90" s="71">
        <v>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</row>
    <row r="91" spans="1:42" s="6" customFormat="1" ht="13.2">
      <c r="B91" s="53" t="s">
        <v>21</v>
      </c>
      <c r="C91" s="70"/>
      <c r="D91" s="71">
        <v>2</v>
      </c>
      <c r="E91" s="72">
        <v>3</v>
      </c>
      <c r="F91" s="71">
        <v>0</v>
      </c>
      <c r="G91" s="71">
        <v>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1:42" s="6" customFormat="1" ht="12.75" customHeight="1">
      <c r="B92" s="59" t="s">
        <v>27</v>
      </c>
      <c r="C92" s="70"/>
      <c r="D92" s="71">
        <v>4</v>
      </c>
      <c r="E92" s="72">
        <v>7</v>
      </c>
      <c r="F92" s="71">
        <v>3</v>
      </c>
      <c r="G92" s="71">
        <v>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1:42" s="6" customFormat="1" ht="12.75" customHeight="1">
      <c r="B93" s="59" t="s">
        <v>30</v>
      </c>
      <c r="C93" s="70"/>
      <c r="D93" s="71">
        <v>1</v>
      </c>
      <c r="E93" s="72">
        <v>3</v>
      </c>
      <c r="F93" s="71">
        <v>0</v>
      </c>
      <c r="G93" s="71">
        <v>2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1:42" s="6" customFormat="1" ht="15" customHeight="1">
      <c r="B94" s="53" t="s">
        <v>31</v>
      </c>
      <c r="C94" s="70"/>
      <c r="D94" s="71">
        <v>7</v>
      </c>
      <c r="E94" s="72">
        <v>10</v>
      </c>
      <c r="F94" s="71">
        <v>7</v>
      </c>
      <c r="G94" s="71">
        <v>5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1:42" s="6" customFormat="1" ht="15" customHeight="1">
      <c r="B95" s="53" t="s">
        <v>24</v>
      </c>
      <c r="C95" s="70"/>
      <c r="D95" s="71">
        <v>1</v>
      </c>
      <c r="E95" s="72">
        <v>1</v>
      </c>
      <c r="F95" s="71">
        <v>0</v>
      </c>
      <c r="G95" s="71">
        <v>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s="6" customFormat="1" ht="13.8" thickBot="1">
      <c r="B96" s="53" t="s">
        <v>23</v>
      </c>
      <c r="C96" s="67"/>
      <c r="D96" s="73">
        <v>0</v>
      </c>
      <c r="E96" s="74">
        <v>1</v>
      </c>
      <c r="F96" s="73">
        <v>0</v>
      </c>
      <c r="G96" s="73">
        <v>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9" spans="2:63" ht="18.75" customHeight="1">
      <c r="B99" s="110" t="s">
        <v>33</v>
      </c>
      <c r="C99" s="110"/>
      <c r="D99" s="110"/>
      <c r="E99" s="110"/>
      <c r="F99" s="110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2:63"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2:63" ht="13.2">
      <c r="C101" s="75">
        <v>19.8</v>
      </c>
      <c r="D101" s="60" t="s">
        <v>34</v>
      </c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2:63" ht="13.2">
      <c r="C102" s="76">
        <v>35.9</v>
      </c>
      <c r="D102" s="60" t="s">
        <v>35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</sheetData>
  <mergeCells count="14">
    <mergeCell ref="A2:I2"/>
    <mergeCell ref="A3:I3"/>
    <mergeCell ref="A10:I10"/>
    <mergeCell ref="A11:G11"/>
    <mergeCell ref="B12:D12"/>
    <mergeCell ref="E12:G12"/>
    <mergeCell ref="B99:F99"/>
    <mergeCell ref="I12:J12"/>
    <mergeCell ref="A52:I52"/>
    <mergeCell ref="B54:C54"/>
    <mergeCell ref="D54:E54"/>
    <mergeCell ref="F54:G54"/>
    <mergeCell ref="B85:F85"/>
    <mergeCell ref="H54:I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Sun State</vt:lpstr>
      <vt:lpstr>Capitol Complex</vt:lpstr>
      <vt:lpstr>'Sun State'!Print_Area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2010-08-25T22:27:50Z</cp:lastPrinted>
  <dcterms:created xsi:type="dcterms:W3CDTF">2001-08-06T22:27:45Z</dcterms:created>
  <dcterms:modified xsi:type="dcterms:W3CDTF">2023-07-12T21:54:49Z</dcterms:modified>
</cp:coreProperties>
</file>